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Казначейство\Казначейство\ОТЧЕТНОСТЬ\Отчетность по ЦБ\1 квартал 2021\"/>
    </mc:Choice>
  </mc:AlternateContent>
  <bookViews>
    <workbookView xWindow="480" yWindow="900" windowWidth="11340" windowHeight="8055"/>
  </bookViews>
  <sheets>
    <sheet name="Раздел1" sheetId="1" r:id="rId1"/>
    <sheet name="Раздел2" sheetId="9" r:id="rId2"/>
    <sheet name="Раздел3" sheetId="10" r:id="rId3"/>
    <sheet name="Раздел4" sheetId="4" r:id="rId4"/>
    <sheet name="Раздел6" sheetId="7" r:id="rId5"/>
    <sheet name="Раздел7" sheetId="6" r:id="rId6"/>
  </sheets>
  <definedNames>
    <definedName name="OLE_LINK9" localSheetId="2">Раздел3!$A$16</definedName>
    <definedName name="_xlnm.Print_Area" localSheetId="2">Раздел3!$A$1:$G$34</definedName>
    <definedName name="_xlnm.Print_Area" localSheetId="4">Раздел6!$A$1:$G$58</definedName>
    <definedName name="_xlnm.Print_Area" localSheetId="5">Раздел7!$A$1:$D$37</definedName>
  </definedNames>
  <calcPr calcId="162913"/>
</workbook>
</file>

<file path=xl/calcChain.xml><?xml version="1.0" encoding="utf-8"?>
<calcChain xmlns="http://schemas.openxmlformats.org/spreadsheetml/2006/main">
  <c r="C9" i="10" l="1"/>
  <c r="C19" i="10" l="1"/>
  <c r="D6" i="9" l="1"/>
  <c r="I142" i="1"/>
  <c r="I143" i="1"/>
  <c r="G142" i="1"/>
  <c r="H143" i="1" l="1"/>
  <c r="H142" i="1"/>
  <c r="G143" i="1"/>
  <c r="D141" i="1"/>
  <c r="H141" i="1" l="1"/>
  <c r="D7" i="9" l="1"/>
  <c r="E141" i="1" l="1"/>
  <c r="F141" i="1" l="1"/>
  <c r="D19" i="10" l="1"/>
  <c r="F13" i="7" l="1"/>
  <c r="C10" i="10" l="1"/>
  <c r="C14" i="9" l="1"/>
  <c r="C6" i="9" s="1"/>
  <c r="D13" i="9"/>
  <c r="D12" i="9"/>
  <c r="D11" i="9"/>
  <c r="D10" i="9"/>
  <c r="D14" i="9"/>
  <c r="D9" i="9"/>
  <c r="I144" i="1" l="1"/>
  <c r="I141" i="1" s="1"/>
  <c r="H144" i="1"/>
  <c r="G144" i="1"/>
  <c r="G141" i="1" s="1"/>
  <c r="F14" i="7" l="1"/>
  <c r="F12" i="7"/>
  <c r="D10" i="10" l="1"/>
  <c r="D9" i="10" s="1"/>
  <c r="I116" i="1" l="1"/>
  <c r="G116" i="1"/>
  <c r="F116" i="1"/>
  <c r="D116" i="1"/>
  <c r="I112" i="1"/>
  <c r="G112" i="1"/>
  <c r="F112" i="1"/>
  <c r="D112" i="1"/>
  <c r="I108" i="1"/>
  <c r="G108" i="1"/>
  <c r="F108" i="1"/>
  <c r="D108" i="1"/>
  <c r="I38" i="1"/>
  <c r="I34" i="1" s="1"/>
  <c r="H38" i="1"/>
  <c r="H34" i="1" s="1"/>
  <c r="G38" i="1"/>
  <c r="G34" i="1" s="1"/>
  <c r="F38" i="1"/>
  <c r="F34" i="1" s="1"/>
  <c r="E38" i="1"/>
  <c r="E34" i="1" s="1"/>
  <c r="I37" i="1"/>
  <c r="I33" i="1" s="1"/>
  <c r="H37" i="1"/>
  <c r="H33" i="1" s="1"/>
  <c r="G37" i="1"/>
  <c r="G33" i="1" s="1"/>
  <c r="F37" i="1"/>
  <c r="F33" i="1" s="1"/>
  <c r="E37" i="1"/>
  <c r="E33" i="1" s="1"/>
  <c r="I36" i="1"/>
  <c r="I32" i="1" s="1"/>
  <c r="I31" i="1" s="1"/>
  <c r="H36" i="1"/>
  <c r="H32" i="1" s="1"/>
  <c r="G36" i="1"/>
  <c r="G32" i="1" s="1"/>
  <c r="F36" i="1"/>
  <c r="F32" i="1" s="1"/>
  <c r="E36" i="1"/>
  <c r="E32" i="1" s="1"/>
  <c r="D38" i="1"/>
  <c r="D34" i="1" s="1"/>
  <c r="D37" i="1"/>
  <c r="D33" i="1" s="1"/>
  <c r="D36" i="1"/>
  <c r="D32" i="1" s="1"/>
  <c r="I137" i="1"/>
  <c r="F137" i="1"/>
  <c r="D93" i="1"/>
  <c r="I93" i="1"/>
  <c r="H93" i="1"/>
  <c r="G93" i="1"/>
  <c r="F93" i="1"/>
  <c r="E93" i="1"/>
  <c r="I79" i="1"/>
  <c r="H79" i="1"/>
  <c r="G79" i="1"/>
  <c r="F79" i="1"/>
  <c r="E79" i="1"/>
  <c r="D79" i="1"/>
  <c r="I65" i="1"/>
  <c r="H65" i="1"/>
  <c r="G65" i="1"/>
  <c r="F65" i="1"/>
  <c r="E65" i="1"/>
  <c r="D65" i="1"/>
  <c r="I61" i="1"/>
  <c r="H61" i="1"/>
  <c r="G61" i="1"/>
  <c r="F61" i="1"/>
  <c r="E61" i="1"/>
  <c r="D61" i="1"/>
  <c r="I47" i="1"/>
  <c r="H47" i="1"/>
  <c r="G47" i="1"/>
  <c r="F47" i="1"/>
  <c r="E47" i="1"/>
  <c r="D47" i="1"/>
  <c r="I43" i="1"/>
  <c r="H43" i="1"/>
  <c r="G43" i="1"/>
  <c r="F43" i="1"/>
  <c r="E43" i="1"/>
  <c r="D43" i="1"/>
  <c r="I39" i="1"/>
  <c r="H39" i="1"/>
  <c r="G39" i="1"/>
  <c r="F39" i="1"/>
  <c r="E39" i="1"/>
  <c r="D39" i="1"/>
  <c r="D31" i="1" l="1"/>
  <c r="H31" i="1"/>
  <c r="E31" i="1"/>
  <c r="G31" i="1"/>
  <c r="F31" i="1"/>
  <c r="H35" i="1"/>
  <c r="D35" i="1"/>
  <c r="G35" i="1"/>
  <c r="I35" i="1"/>
  <c r="F35" i="1"/>
  <c r="E35" i="1"/>
</calcChain>
</file>

<file path=xl/sharedStrings.xml><?xml version="1.0" encoding="utf-8"?>
<sst xmlns="http://schemas.openxmlformats.org/spreadsheetml/2006/main" count="579" uniqueCount="268">
  <si>
    <t>Наименование показателя</t>
  </si>
  <si>
    <t>С начала года</t>
  </si>
  <si>
    <t>Примечание</t>
  </si>
  <si>
    <t>количество</t>
  </si>
  <si>
    <t xml:space="preserve">Покупка                   </t>
  </si>
  <si>
    <t xml:space="preserve">Продажа                   </t>
  </si>
  <si>
    <t>Сделки с векселями - всего</t>
  </si>
  <si>
    <t>013.1</t>
  </si>
  <si>
    <t>013.2</t>
  </si>
  <si>
    <t>013.3</t>
  </si>
  <si>
    <t>013.4</t>
  </si>
  <si>
    <t xml:space="preserve">Сделки с депозитными сертификатами             </t>
  </si>
  <si>
    <t xml:space="preserve">Сделки с производными ценными бумагами          </t>
  </si>
  <si>
    <t xml:space="preserve">Сделки с прочими ценными бумагами                  </t>
  </si>
  <si>
    <t xml:space="preserve">Х </t>
  </si>
  <si>
    <t xml:space="preserve">Х  </t>
  </si>
  <si>
    <t xml:space="preserve">Брокерская                </t>
  </si>
  <si>
    <t xml:space="preserve">Дилерская                 </t>
  </si>
  <si>
    <t xml:space="preserve">Доверительное управление  </t>
  </si>
  <si>
    <t xml:space="preserve">Прочие сделки с ценными бумагами                  </t>
  </si>
  <si>
    <t xml:space="preserve">Из них сделок по договорам мены                      </t>
  </si>
  <si>
    <t>026.1</t>
  </si>
  <si>
    <t>026.2</t>
  </si>
  <si>
    <t>010</t>
  </si>
  <si>
    <t>03</t>
  </si>
  <si>
    <t>029</t>
  </si>
  <si>
    <t>X</t>
  </si>
  <si>
    <t>Раздел II</t>
  </si>
  <si>
    <t>Составляющие работы и услуги профессиональной и биржевой деятельности по ценным бумагам</t>
  </si>
  <si>
    <t>дилерская деятельность</t>
  </si>
  <si>
    <t>депозитарная деятельность</t>
  </si>
  <si>
    <t>деятельность по доверительному управлению ценными бумагами</t>
  </si>
  <si>
    <t>клиринговая деятельность</t>
  </si>
  <si>
    <t>деятельность по организации торговли ценными бумагами</t>
  </si>
  <si>
    <t>прочие работы и услуги, связанные с вышеперечисленными</t>
  </si>
  <si>
    <t>Раздел III</t>
  </si>
  <si>
    <t xml:space="preserve">Акции - всего             </t>
  </si>
  <si>
    <t xml:space="preserve">Облигации - всего         </t>
  </si>
  <si>
    <t xml:space="preserve">Векселя - всего           </t>
  </si>
  <si>
    <t>Раздел IV</t>
  </si>
  <si>
    <t>Раздел VI</t>
  </si>
  <si>
    <t>Номер строки</t>
  </si>
  <si>
    <t>Стоимость чистых активов</t>
  </si>
  <si>
    <t>Раздел I</t>
  </si>
  <si>
    <t>ОПЕРАЦИИ С ЦЕННЫМИ БУМАГАМИ</t>
  </si>
  <si>
    <t>014</t>
  </si>
  <si>
    <t>015</t>
  </si>
  <si>
    <t>016</t>
  </si>
  <si>
    <t>021</t>
  </si>
  <si>
    <t>022</t>
  </si>
  <si>
    <t>023</t>
  </si>
  <si>
    <t>025</t>
  </si>
  <si>
    <t>026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</si>
  <si>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</si>
  <si>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</si>
  <si>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</si>
  <si>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</si>
  <si>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</si>
  <si>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</si>
  <si>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</si>
  <si>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</si>
  <si>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</si>
  <si>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050</t>
  </si>
  <si>
    <t>051</t>
  </si>
  <si>
    <t>052</t>
  </si>
  <si>
    <t>053</t>
  </si>
  <si>
    <t>054</t>
  </si>
  <si>
    <t>ИНФОРМАЦИЯ</t>
  </si>
  <si>
    <t>Приме-чание</t>
  </si>
  <si>
    <t>уставном</t>
  </si>
  <si>
    <t xml:space="preserve">фонде,   </t>
  </si>
  <si>
    <t>%</t>
  </si>
  <si>
    <t xml:space="preserve">Занимаемая 
должность
</t>
  </si>
  <si>
    <t>Справочная информация</t>
  </si>
  <si>
    <t>030</t>
  </si>
  <si>
    <t>Учетный номер плательщика (УНП)</t>
  </si>
  <si>
    <t xml:space="preserve">Профессиональный участник рынка  ценных бумаг  </t>
  </si>
  <si>
    <t>о деятельности профессионального участника рынка ценных бумаг</t>
  </si>
  <si>
    <t>ДОХОДЫ ОТ РЕАЛИЗАЦИИ РАБОТ И УСЛУГ</t>
  </si>
  <si>
    <t xml:space="preserve">В том числе по каждому эмитенту                </t>
  </si>
  <si>
    <t>В том числе по каждому векселедателю</t>
  </si>
  <si>
    <t>СПРАВОЧНАЯ ИНФОРМАЦИЯ</t>
  </si>
  <si>
    <t>Значение показателя</t>
  </si>
  <si>
    <t>Коэффициент текущей ликвидности</t>
  </si>
  <si>
    <t>Коэффициент обеспеченности собственными оборотными средствами</t>
  </si>
  <si>
    <t>Коэффициент обеспеченности финансовых обязательств активами</t>
  </si>
  <si>
    <t>Среднесписочная численность работающих</t>
  </si>
  <si>
    <t>Среднемесячная заработная плата</t>
  </si>
  <si>
    <t>Х</t>
  </si>
  <si>
    <t>человек</t>
  </si>
  <si>
    <t>тысяч рублей</t>
  </si>
  <si>
    <t>Руководитель</t>
  </si>
  <si>
    <t xml:space="preserve">Код операции  </t>
  </si>
  <si>
    <t xml:space="preserve">За отчетный  квартал  </t>
  </si>
  <si>
    <t>сделок, штук</t>
  </si>
  <si>
    <t>ценных бумаг, штук</t>
  </si>
  <si>
    <t>01</t>
  </si>
  <si>
    <t>02</t>
  </si>
  <si>
    <t>013</t>
  </si>
  <si>
    <t>количество, штук</t>
  </si>
  <si>
    <t>Единица измерения</t>
  </si>
  <si>
    <t>020</t>
  </si>
  <si>
    <t>04</t>
  </si>
  <si>
    <t xml:space="preserve">по состоянию на </t>
  </si>
  <si>
    <t xml:space="preserve">Номер 
аттестата
</t>
  </si>
  <si>
    <t xml:space="preserve"> 
Дата     
окончания
срока    
действия 
аттестата
</t>
  </si>
  <si>
    <t>В том числе: брокерская деятельность</t>
  </si>
  <si>
    <t>031</t>
  </si>
  <si>
    <t>061</t>
  </si>
  <si>
    <t>062</t>
  </si>
  <si>
    <t>063</t>
  </si>
  <si>
    <t>064</t>
  </si>
  <si>
    <t>065</t>
  </si>
  <si>
    <t xml:space="preserve">Количество учетных депозитарных операций        </t>
  </si>
  <si>
    <t>Расторгнуто сделок</t>
  </si>
  <si>
    <t>05</t>
  </si>
  <si>
    <t>Из них расторгнуто сделок</t>
  </si>
  <si>
    <t>060</t>
  </si>
  <si>
    <t>Акции, находящиеся в доверительном управлении - всего</t>
  </si>
  <si>
    <t>051.4</t>
  </si>
  <si>
    <t>Предоставленные займы - всего</t>
  </si>
  <si>
    <t>Прочие финансовые вложения - всего</t>
  </si>
  <si>
    <t xml:space="preserve">В том числе по     каждому эмитенту, по акциям которого рыночная цена не рассчитывалась </t>
  </si>
  <si>
    <t>В том числе по каждому эмитенту, по акциям которого рассчитывалась рыночная цена на дату расчета стоимости чистых активов</t>
  </si>
  <si>
    <t>Именные приватизационные чеки "Имущество"</t>
  </si>
  <si>
    <t>055</t>
  </si>
  <si>
    <t>В том числе по каждому эмитенту</t>
  </si>
  <si>
    <t>В том числе по      каждому заемщику</t>
  </si>
  <si>
    <t>В том числе по     каждому источнику вложения</t>
  </si>
  <si>
    <t>056</t>
  </si>
  <si>
    <t>057</t>
  </si>
  <si>
    <t>058</t>
  </si>
  <si>
    <t>ИНФОРМАЦИЯ О СТРУКТУРЕ ФИНАНСОВЫХ ВЛОЖЕНИЙ И ЦЕННЫХ БУМАГАХ, НАХОДЯЩИХСЯ В ДОВЕРИТЕЛЬНОМ УПРАВЛЕНИИ</t>
  </si>
  <si>
    <t>Финансовые вложения-всего (сумма строк с 051 по 057)</t>
  </si>
  <si>
    <t>051.1</t>
  </si>
  <si>
    <t>051.2</t>
  </si>
  <si>
    <t>051.3</t>
  </si>
  <si>
    <t>х</t>
  </si>
  <si>
    <t>резидентами Российской Федерации</t>
  </si>
  <si>
    <t>01.1</t>
  </si>
  <si>
    <t>резидентами Республики Казахстан</t>
  </si>
  <si>
    <t>резидентами Республики Армения</t>
  </si>
  <si>
    <t>резидентами Кыргызской Республики</t>
  </si>
  <si>
    <t>01.2</t>
  </si>
  <si>
    <t>01.3</t>
  </si>
  <si>
    <t>01.4</t>
  </si>
  <si>
    <t>02.1</t>
  </si>
  <si>
    <t>02.2</t>
  </si>
  <si>
    <t>02.3</t>
  </si>
  <si>
    <t>02.4</t>
  </si>
  <si>
    <t xml:space="preserve">В том числе с  векселями, выданными банками            </t>
  </si>
  <si>
    <t>С векселями, выданными нерезидентами</t>
  </si>
  <si>
    <t xml:space="preserve">в том числе векселей, выданных:  </t>
  </si>
  <si>
    <t>в том числе депозитных сертификатов, выданных:</t>
  </si>
  <si>
    <t xml:space="preserve">в том числе производных ценных бумаг, эмитированных (выданных): 
</t>
  </si>
  <si>
    <t xml:space="preserve">в том числе прочих ценных бумаг, эмитированных (выданных): </t>
  </si>
  <si>
    <t>совершенные с ценными бумагами, эмитированными (выданными):</t>
  </si>
  <si>
    <t>025.2</t>
  </si>
  <si>
    <t>07.1</t>
  </si>
  <si>
    <t>07.2</t>
  </si>
  <si>
    <t>07.3</t>
  </si>
  <si>
    <t>07.4</t>
  </si>
  <si>
    <t>Всего (сумма строк с 041 по 048)</t>
  </si>
  <si>
    <t>Ценные бумаги, эмитированные (выданные) профучастником</t>
  </si>
  <si>
    <t>063.1</t>
  </si>
  <si>
    <t>063.2</t>
  </si>
  <si>
    <t>063.3</t>
  </si>
  <si>
    <t>063.4</t>
  </si>
  <si>
    <t>064.1</t>
  </si>
  <si>
    <t>064.2</t>
  </si>
  <si>
    <t>064.3</t>
  </si>
  <si>
    <t>064.4</t>
  </si>
  <si>
    <t>Доля в уставном фонде профучастника, принадлежащая на праве собственности или ином вещном праве</t>
  </si>
  <si>
    <t>количество акций</t>
  </si>
  <si>
    <t>080</t>
  </si>
  <si>
    <t>рублей</t>
  </si>
  <si>
    <t xml:space="preserve">Заемные средства, привлеченные от клиентов средства и прочие обязательства        </t>
  </si>
  <si>
    <t>081</t>
  </si>
  <si>
    <t>082</t>
  </si>
  <si>
    <t>083</t>
  </si>
  <si>
    <t>084</t>
  </si>
  <si>
    <t>085</t>
  </si>
  <si>
    <t>086</t>
  </si>
  <si>
    <t>Невыполненные обязательства перед кредиторами и по платежам в бюджет</t>
  </si>
  <si>
    <t>087</t>
  </si>
  <si>
    <t>088</t>
  </si>
  <si>
    <t>088.1</t>
  </si>
  <si>
    <t>088.2</t>
  </si>
  <si>
    <t>088.3</t>
  </si>
  <si>
    <t>Доля иностранного капитала в уставном фонде, всего</t>
  </si>
  <si>
    <t>в том числе: резидентов Российской Федерации</t>
  </si>
  <si>
    <t>в том числе: резидентов Республики Казахстан</t>
  </si>
  <si>
    <t>в том числе: резидентов Республики Армения</t>
  </si>
  <si>
    <t>в том числе: резидентов Кыргызской Республики</t>
  </si>
  <si>
    <t>объем сделок, тысяч рублей</t>
  </si>
  <si>
    <t>За отчетный
квартал, 
тысяч рублей</t>
  </si>
  <si>
    <t>С начала 
года,
тысяч рублей</t>
  </si>
  <si>
    <t xml:space="preserve">объем, тысяч рублей </t>
  </si>
  <si>
    <t>01х</t>
  </si>
  <si>
    <t>02х</t>
  </si>
  <si>
    <t>Форма 4</t>
  </si>
  <si>
    <t>внереализационные и операционные доходы</t>
  </si>
  <si>
    <t>Финансовые вложения</t>
  </si>
  <si>
    <t>Ценные бумаги в доверительном управлении</t>
  </si>
  <si>
    <t xml:space="preserve"> ДЕПОЗИТАРНАЯ ДЕЯТЕЛЬНОСТЬ</t>
  </si>
  <si>
    <t>Количество счетов "депо", открытых  эмитентам, являющимся  открытыми акционерными обществами</t>
  </si>
  <si>
    <t>Количество счетов "депо", открытых  эмитентам, являющимся  закрытыми акционерными обществами</t>
  </si>
  <si>
    <t>Количество счетов "депо", открытых  эмитентам облигаций, не являющимся акционерными обществами</t>
  </si>
  <si>
    <t xml:space="preserve">Полное наименование, местонахождение либо фамилия, собственное имя, отчество (если таковое имеется) собственника имущества, участников, руководителей и  работников, включая совместителей (кроме обслуживающего персонала)
</t>
  </si>
  <si>
    <t>руководитель организации или</t>
  </si>
  <si>
    <t>индивидуальный предприниматель,</t>
  </si>
  <si>
    <t>по ведению бухгалтерского учета</t>
  </si>
  <si>
    <t>и составлению бухгалтерской</t>
  </si>
  <si>
    <t>и (или) финансовой отчетности</t>
  </si>
  <si>
    <t>Главный бухгалтер либо</t>
  </si>
  <si>
    <t>Исполнитель</t>
  </si>
  <si>
    <t xml:space="preserve">резидентам Российской Федерации </t>
  </si>
  <si>
    <t xml:space="preserve">Количество счетов ”депо“, открытых депонентам, не являющимся эмитентами (за исключением накопительных счетов ”депо“) в том числе открытых: </t>
  </si>
  <si>
    <t>резидентам Республики Казахстан</t>
  </si>
  <si>
    <t>резидентам Республики Армения</t>
  </si>
  <si>
    <t xml:space="preserve">резидентам Кыргызской Республики </t>
  </si>
  <si>
    <t xml:space="preserve">Местонахождение, индекс, почтовый адрес, телефон, факс (с междугородным кодом), банковские реквизиты      </t>
  </si>
  <si>
    <t>Прочие ценные бумаги - всего</t>
  </si>
  <si>
    <t>Количество открытых накопительных счетов ”депо“ в том числе открытых:</t>
  </si>
  <si>
    <t>Раздел VII</t>
  </si>
  <si>
    <t>Представляется не позднее 35 календарных дней, следующих за отчетным кварталом (ежеквартальный отчет), и не позднее 30 апреля года, следующего за отчетным (годовой отчет), в Департамент по ценным бумагам</t>
  </si>
  <si>
    <t>Приложение                                                                               к Инструкции о порядке раскрытия информации на рынке ценных бумаг</t>
  </si>
  <si>
    <t xml:space="preserve">Получено по договорам мены ценных бумаг     </t>
  </si>
  <si>
    <t>Передано по договорам мены ценных бумаг</t>
  </si>
  <si>
    <t>Совершено сделок купли-продажи ценных бумаг  -  всего (строка 010 = строка 013 + строка 014 + строка 015 + строка 016)</t>
  </si>
  <si>
    <t>с векселями, выданными юридическими лицами - резидентами Республики Беларусь</t>
  </si>
  <si>
    <t xml:space="preserve">с прочими векселями       </t>
  </si>
  <si>
    <t>Количество зарегистрированных сделок с ценными бумагами, в которых профучастник не выступал стороной сделки</t>
  </si>
  <si>
    <t>в том числе с ценными, эмитированными (выданными):</t>
  </si>
  <si>
    <t>Сделки со всеми видами ценных бумаг, эмитированными (выданными) профучастником</t>
  </si>
  <si>
    <t>ИНФОРМАЦИЯ О СОБСТВЕННИКЕ ИМУЩЕСТВА ИЛИ УЧАСТНИКАХ, РАБОТНИКАХ И                                                РУКОВОДИТЕЛЯХ ПРОФУЧАСТНИКОВ</t>
  </si>
  <si>
    <t>доля в   
уставном 
фонде,   
%</t>
  </si>
  <si>
    <t xml:space="preserve">     (инициалы, фамилия)</t>
  </si>
  <si>
    <t xml:space="preserve"> (подпись)</t>
  </si>
  <si>
    <t>(должность, фамилия, инициалы,         телефон исполнителя)</t>
  </si>
  <si>
    <t>Адрес электронной почты</t>
  </si>
  <si>
    <t xml:space="preserve">оказывающие профессиональному                                                               участнику рынка ценных бумаг услуги </t>
  </si>
  <si>
    <t>Закрытое акционерное общество "Банк "Решение"</t>
  </si>
  <si>
    <t>Совместное общество с ограниченной ответственностью «Интерспортпроект» 
(СООО «Интерспортпроект»). 
Республика Беларусь, г.Минск, ул. Игнатенко, д. 7, помещение 7, ком. 57, 220035</t>
  </si>
  <si>
    <t>Совместное общество с ограниченной ответственностью «Сатурн – Инфо» 
(СООО «Сатурн – Инфо»)
220015, г. Минск, ул. Пономаренко, 35А, пом. 616, 
Республика Беларусь</t>
  </si>
  <si>
    <t>Жерновой Антон Олегович</t>
  </si>
  <si>
    <t>5200-1-18483</t>
  </si>
  <si>
    <t>5200-1-18301</t>
  </si>
  <si>
    <t>на праве собственности</t>
  </si>
  <si>
    <t>ОАО "Белорусская валютно-фондовая биржа"</t>
  </si>
  <si>
    <t>СП ЗАО "МАЗ-МАН"</t>
  </si>
  <si>
    <t>ЗАО "БЕЛЗАРУБЕЖСТРОЙ"</t>
  </si>
  <si>
    <t>главный специалист Казначейства</t>
  </si>
  <si>
    <t>Alm Investments FZE
Объединенные Арабские Эмираты, Свободная экономическая зона Рас-эль-Хайма, Рас-эль-Хайма, а/я 330107</t>
  </si>
  <si>
    <t xml:space="preserve">директор Казначейства </t>
  </si>
  <si>
    <t xml:space="preserve">Сделки с ценными бумагами по составляющим работам и услугам профессиональной и биржевой деятельности по ценным бумагам          </t>
  </si>
  <si>
    <t xml:space="preserve">ЗАО "МТБанк" </t>
  </si>
  <si>
    <t>Национальный банк Республики Беларусь</t>
  </si>
  <si>
    <t>СООО "Экомедсервис-Медицинский центр"</t>
  </si>
  <si>
    <t>Министерство финансов Республики Беларусь</t>
  </si>
  <si>
    <t>С.Д. Будников</t>
  </si>
  <si>
    <t>Председатель Правления</t>
  </si>
  <si>
    <t>Республика Беларусь, 220035, г. Минск, ул. В.И. Игнатенко, 11, +375173111037, корр.счет №BY98NBRB32000028800120000000 в Национальном банке Республики Беларусь, БИК NBRBBY2X</t>
  </si>
  <si>
    <t>Директор Казначейства Жуковский Е.С. (017) 2268430</t>
  </si>
  <si>
    <t>zhukovskiy@rbank.by</t>
  </si>
  <si>
    <t xml:space="preserve">Жуковский Евгений Станиславович </t>
  </si>
  <si>
    <t>Е.Н. Левшевич</t>
  </si>
  <si>
    <t>29.04.2021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</si>
</sst>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F800]dddd\,\ mmmm\ dd\,\ yyyy"/>
    <numFmt numFmtId="165" formatCode="#,##0.00_р_."/>
    <numFmt numFmtId="166" formatCode="#,##0.00\ _₽"/>
    <numFmt numFmtId="167" formatCode="0.0000%"/>
  </numFmts>
  <fonts count="19" x14ac:knownFonts="1">
    <font>
      <sz val="10"/>
      <name val="Arial Cyr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5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color theme="10"/>
      <name val="Arial Cyr"/>
      <charset val="204"/>
    </font>
    <font>
      <sz val="9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144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 applyBorder="1" applyAlignment="1">
      <alignment wrapText="1"/>
    </xf>
    <xf numFmtId="0" fontId="6" fillId="0" borderId="0" xfId="0" applyFont="1"/>
    <xf numFmtId="0" fontId="0" fillId="0" borderId="0" xfId="0" applyAlignment="1">
      <alignment wrapText="1"/>
    </xf>
    <xf numFmtId="0" fontId="7" fillId="0" borderId="0" xfId="0" applyFont="1"/>
    <xf numFmtId="0" fontId="5" fillId="0" borderId="0" xfId="0" applyFont="1"/>
    <xf numFmtId="0" fontId="4" fillId="0" borderId="4" xfId="0" applyFont="1" applyBorder="1"/>
    <xf numFmtId="0" fontId="5" fillId="0" borderId="4" xfId="0" applyFont="1" applyBorder="1"/>
    <xf numFmtId="0" fontId="0" fillId="0" borderId="0" xfId="0" applyFont="1"/>
    <xf numFmtId="0" fontId="5" fillId="0" borderId="0" xfId="0" applyFont="1" applyAlignment="1">
      <alignment vertical="top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Fill="1"/>
    <xf numFmtId="0" fontId="12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right" vertical="center" wrapText="1"/>
    </xf>
    <xf numFmtId="3" fontId="12" fillId="0" borderId="1" xfId="0" applyNumberFormat="1" applyFont="1" applyBorder="1" applyAlignment="1">
      <alignment horizontal="right" vertical="center" wrapText="1"/>
    </xf>
    <xf numFmtId="165" fontId="12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/>
    </xf>
    <xf numFmtId="3" fontId="12" fillId="0" borderId="1" xfId="0" applyNumberFormat="1" applyFont="1" applyFill="1" applyBorder="1" applyAlignment="1">
      <alignment horizontal="right" vertical="center" wrapText="1"/>
    </xf>
    <xf numFmtId="165" fontId="12" fillId="0" borderId="1" xfId="0" applyNumberFormat="1" applyFont="1" applyFill="1" applyBorder="1" applyAlignment="1">
      <alignment horizontal="right" vertical="center" wrapText="1"/>
    </xf>
    <xf numFmtId="0" fontId="12" fillId="0" borderId="1" xfId="0" applyFont="1" applyBorder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Border="1" applyAlignment="1">
      <alignment wrapText="1"/>
    </xf>
    <xf numFmtId="0" fontId="12" fillId="0" borderId="1" xfId="0" applyFont="1" applyBorder="1" applyAlignment="1"/>
    <xf numFmtId="0" fontId="12" fillId="0" borderId="1" xfId="0" applyFont="1" applyBorder="1" applyAlignment="1">
      <alignment horizontal="center" wrapText="1"/>
    </xf>
    <xf numFmtId="0" fontId="12" fillId="0" borderId="1" xfId="0" applyFont="1" applyBorder="1"/>
    <xf numFmtId="0" fontId="5" fillId="0" borderId="0" xfId="0" applyFont="1" applyBorder="1"/>
    <xf numFmtId="0" fontId="12" fillId="0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top" wrapText="1"/>
    </xf>
    <xf numFmtId="49" fontId="5" fillId="0" borderId="0" xfId="0" applyNumberFormat="1" applyFont="1" applyBorder="1" applyAlignment="1">
      <alignment horizontal="left" wrapText="1"/>
    </xf>
    <xf numFmtId="0" fontId="5" fillId="0" borderId="0" xfId="0" applyFont="1" applyFill="1" applyBorder="1" applyAlignment="1">
      <alignment horizontal="center" vertical="justify" wrapText="1"/>
    </xf>
    <xf numFmtId="0" fontId="11" fillId="0" borderId="0" xfId="0" applyFont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166" fontId="12" fillId="0" borderId="2" xfId="0" applyNumberFormat="1" applyFont="1" applyBorder="1" applyAlignment="1">
      <alignment horizontal="right" vertical="center" wrapText="1"/>
    </xf>
    <xf numFmtId="166" fontId="12" fillId="0" borderId="1" xfId="0" applyNumberFormat="1" applyFont="1" applyBorder="1" applyAlignment="1">
      <alignment horizontal="right" vertical="center" wrapText="1"/>
    </xf>
    <xf numFmtId="4" fontId="12" fillId="0" borderId="2" xfId="0" applyNumberFormat="1" applyFont="1" applyBorder="1" applyAlignment="1">
      <alignment horizontal="right" vertical="center" wrapText="1"/>
    </xf>
    <xf numFmtId="4" fontId="12" fillId="0" borderId="1" xfId="0" applyNumberFormat="1" applyFont="1" applyBorder="1" applyAlignment="1">
      <alignment horizontal="right" vertical="center" wrapText="1"/>
    </xf>
    <xf numFmtId="0" fontId="12" fillId="0" borderId="1" xfId="0" applyFont="1" applyBorder="1" applyAlignment="1">
      <alignment horizontal="right" vertical="center"/>
    </xf>
    <xf numFmtId="4" fontId="12" fillId="0" borderId="1" xfId="0" applyNumberFormat="1" applyFont="1" applyBorder="1" applyAlignment="1">
      <alignment horizontal="right" vertical="center"/>
    </xf>
    <xf numFmtId="0" fontId="12" fillId="0" borderId="2" xfId="0" applyFont="1" applyBorder="1" applyAlignment="1">
      <alignment horizontal="right" vertical="center"/>
    </xf>
    <xf numFmtId="4" fontId="12" fillId="0" borderId="2" xfId="0" applyNumberFormat="1" applyFont="1" applyBorder="1" applyAlignment="1">
      <alignment horizontal="right" vertical="center"/>
    </xf>
    <xf numFmtId="166" fontId="12" fillId="0" borderId="1" xfId="0" applyNumberFormat="1" applyFont="1" applyFill="1" applyBorder="1" applyAlignment="1">
      <alignment horizontal="right" vertical="center" wrapText="1"/>
    </xf>
    <xf numFmtId="4" fontId="12" fillId="0" borderId="1" xfId="0" applyNumberFormat="1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horizontal="right" vertical="center"/>
    </xf>
    <xf numFmtId="4" fontId="5" fillId="3" borderId="1" xfId="0" applyNumberFormat="1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right" vertical="center" wrapText="1"/>
    </xf>
    <xf numFmtId="165" fontId="5" fillId="3" borderId="1" xfId="0" applyNumberFormat="1" applyFont="1" applyFill="1" applyBorder="1" applyAlignment="1">
      <alignment horizontal="right" vertical="center" wrapText="1"/>
    </xf>
    <xf numFmtId="165" fontId="5" fillId="3" borderId="1" xfId="0" applyNumberFormat="1" applyFont="1" applyFill="1" applyBorder="1" applyAlignment="1">
      <alignment horizontal="right" vertical="center"/>
    </xf>
    <xf numFmtId="3" fontId="5" fillId="3" borderId="1" xfId="0" applyNumberFormat="1" applyFont="1" applyFill="1" applyBorder="1" applyAlignment="1">
      <alignment horizontal="right" vertical="center" wrapText="1"/>
    </xf>
    <xf numFmtId="3" fontId="12" fillId="3" borderId="1" xfId="0" applyNumberFormat="1" applyFont="1" applyFill="1" applyBorder="1" applyAlignment="1">
      <alignment horizontal="right" vertical="center" wrapText="1"/>
    </xf>
    <xf numFmtId="165" fontId="12" fillId="3" borderId="1" xfId="0" applyNumberFormat="1" applyFont="1" applyFill="1" applyBorder="1" applyAlignment="1">
      <alignment horizontal="right" vertical="center" wrapText="1"/>
    </xf>
    <xf numFmtId="0" fontId="13" fillId="3" borderId="1" xfId="0" applyFont="1" applyFill="1" applyBorder="1" applyAlignment="1">
      <alignment horizontal="right" vertical="center" wrapText="1"/>
    </xf>
    <xf numFmtId="165" fontId="13" fillId="3" borderId="1" xfId="0" applyNumberFormat="1" applyFont="1" applyFill="1" applyBorder="1" applyAlignment="1">
      <alignment horizontal="right" vertical="center" wrapText="1"/>
    </xf>
    <xf numFmtId="0" fontId="12" fillId="3" borderId="1" xfId="0" applyFont="1" applyFill="1" applyBorder="1" applyAlignment="1">
      <alignment horizontal="right" vertical="center" wrapText="1"/>
    </xf>
    <xf numFmtId="0" fontId="5" fillId="4" borderId="1" xfId="0" applyFont="1" applyFill="1" applyBorder="1" applyAlignment="1">
      <alignment horizontal="left" vertical="center" wrapText="1"/>
    </xf>
    <xf numFmtId="165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top" wrapText="1"/>
    </xf>
    <xf numFmtId="14" fontId="5" fillId="3" borderId="1" xfId="0" applyNumberFormat="1" applyFont="1" applyFill="1" applyBorder="1" applyAlignment="1">
      <alignment horizontal="center" vertical="top" wrapText="1"/>
    </xf>
    <xf numFmtId="0" fontId="5" fillId="3" borderId="1" xfId="0" applyFont="1" applyFill="1" applyBorder="1"/>
    <xf numFmtId="165" fontId="5" fillId="3" borderId="1" xfId="0" applyNumberFormat="1" applyFont="1" applyFill="1" applyBorder="1"/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3" borderId="1" xfId="0" applyFont="1" applyFill="1" applyBorder="1" applyAlignment="1">
      <alignment wrapText="1"/>
    </xf>
    <xf numFmtId="14" fontId="5" fillId="3" borderId="1" xfId="0" applyNumberFormat="1" applyFont="1" applyFill="1" applyBorder="1"/>
    <xf numFmtId="0" fontId="5" fillId="3" borderId="1" xfId="0" applyFont="1" applyFill="1" applyBorder="1" applyAlignment="1">
      <alignment horizontal="center"/>
    </xf>
    <xf numFmtId="2" fontId="5" fillId="3" borderId="1" xfId="0" applyNumberFormat="1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top" wrapText="1"/>
    </xf>
    <xf numFmtId="1" fontId="15" fillId="2" borderId="1" xfId="0" applyNumberFormat="1" applyFont="1" applyFill="1" applyBorder="1" applyAlignment="1">
      <alignment horizontal="center" vertical="center" shrinkToFit="1"/>
    </xf>
    <xf numFmtId="167" fontId="5" fillId="3" borderId="1" xfId="0" applyNumberFormat="1" applyFont="1" applyFill="1" applyBorder="1" applyAlignment="1">
      <alignment horizontal="center"/>
    </xf>
    <xf numFmtId="167" fontId="5" fillId="3" borderId="1" xfId="0" applyNumberFormat="1" applyFont="1" applyFill="1" applyBorder="1" applyAlignment="1">
      <alignment horizontal="center" wrapText="1"/>
    </xf>
    <xf numFmtId="3" fontId="5" fillId="3" borderId="1" xfId="0" applyNumberFormat="1" applyFont="1" applyFill="1" applyBorder="1" applyAlignment="1">
      <alignment horizontal="center" wrapText="1"/>
    </xf>
    <xf numFmtId="3" fontId="5" fillId="3" borderId="1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18" fillId="3" borderId="1" xfId="0" applyFont="1" applyFill="1" applyBorder="1" applyAlignment="1">
      <alignment horizontal="right" vertical="center"/>
    </xf>
    <xf numFmtId="3" fontId="5" fillId="3" borderId="1" xfId="0" applyNumberFormat="1" applyFont="1" applyFill="1" applyBorder="1" applyAlignment="1">
      <alignment horizontal="center" vertical="center" wrapText="1"/>
    </xf>
    <xf numFmtId="165" fontId="12" fillId="3" borderId="1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right" vertical="center"/>
    </xf>
    <xf numFmtId="0" fontId="18" fillId="0" borderId="1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4" fontId="11" fillId="2" borderId="12" xfId="0" applyNumberFormat="1" applyFont="1" applyFill="1" applyBorder="1" applyAlignment="1">
      <alignment horizontal="center" vertical="center"/>
    </xf>
    <xf numFmtId="164" fontId="11" fillId="2" borderId="14" xfId="0" applyNumberFormat="1" applyFont="1" applyFill="1" applyBorder="1" applyAlignment="1">
      <alignment horizontal="center" vertical="center"/>
    </xf>
    <xf numFmtId="164" fontId="11" fillId="2" borderId="13" xfId="0" applyNumberFormat="1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164" fontId="16" fillId="2" borderId="12" xfId="1" applyNumberFormat="1" applyFill="1" applyBorder="1" applyAlignment="1">
      <alignment horizontal="center" vertical="center"/>
    </xf>
    <xf numFmtId="164" fontId="15" fillId="2" borderId="14" xfId="0" applyNumberFormat="1" applyFont="1" applyFill="1" applyBorder="1" applyAlignment="1">
      <alignment horizontal="center" vertical="center"/>
    </xf>
    <xf numFmtId="164" fontId="15" fillId="2" borderId="13" xfId="0" applyNumberFormat="1" applyFont="1" applyFill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49" fontId="7" fillId="0" borderId="0" xfId="0" applyNumberFormat="1" applyFont="1" applyAlignment="1">
      <alignment horizontal="center" wrapText="1" shrinkToFit="1"/>
    </xf>
    <xf numFmtId="11" fontId="11" fillId="2" borderId="12" xfId="0" applyNumberFormat="1" applyFont="1" applyFill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zhukovskiy@rbank.by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144"/>
  <sheetViews>
    <sheetView tabSelected="1" view="pageBreakPreview" zoomScale="89" zoomScaleNormal="100" zoomScaleSheetLayoutView="89" workbookViewId="0">
      <selection activeCell="I143" sqref="I143"/>
    </sheetView>
  </sheetViews>
  <sheetFormatPr defaultRowHeight="12.75" x14ac:dyDescent="0.2"/>
  <cols>
    <col min="1" max="1" width="27.42578125" style="7" customWidth="1"/>
    <col min="2" max="2" width="8" style="7" customWidth="1"/>
    <col min="3" max="3" width="9.28515625" style="7" customWidth="1"/>
    <col min="4" max="4" width="11.28515625" style="7" customWidth="1"/>
    <col min="5" max="5" width="10" style="7" customWidth="1"/>
    <col min="6" max="6" width="11.42578125" style="7" customWidth="1"/>
    <col min="7" max="8" width="9.140625" style="7"/>
    <col min="9" max="9" width="11.28515625" style="7" customWidth="1"/>
    <col min="10" max="16384" width="9.140625" style="7"/>
  </cols>
  <sheetData>
    <row r="1" spans="1:9" ht="4.5" customHeight="1" x14ac:dyDescent="0.2">
      <c r="A1" s="12"/>
      <c r="B1" s="12"/>
      <c r="C1" s="12"/>
      <c r="D1" s="12"/>
      <c r="E1" s="12"/>
      <c r="F1" s="12"/>
      <c r="H1" s="12"/>
    </row>
    <row r="2" spans="1:9" ht="0.75" customHeight="1" x14ac:dyDescent="0.2">
      <c r="A2" s="12"/>
      <c r="B2" s="12"/>
      <c r="C2" s="12"/>
      <c r="D2" s="12"/>
      <c r="E2" s="12"/>
      <c r="F2" s="12"/>
      <c r="G2" s="129" t="s">
        <v>226</v>
      </c>
      <c r="H2" s="129"/>
      <c r="I2" s="129"/>
    </row>
    <row r="3" spans="1:9" ht="0.75" hidden="1" customHeight="1" x14ac:dyDescent="0.2">
      <c r="A3" s="12"/>
      <c r="B3" s="12"/>
      <c r="C3" s="12"/>
      <c r="D3" s="12"/>
      <c r="E3" s="12"/>
      <c r="F3" s="12"/>
      <c r="G3" s="129"/>
      <c r="H3" s="129"/>
      <c r="I3" s="129"/>
    </row>
    <row r="4" spans="1:9" ht="34.5" customHeight="1" x14ac:dyDescent="0.2">
      <c r="A4" s="12"/>
      <c r="B4" s="12"/>
      <c r="C4" s="12"/>
      <c r="D4" s="12"/>
      <c r="E4" s="12"/>
      <c r="F4" s="12"/>
      <c r="G4" s="129"/>
      <c r="H4" s="129"/>
      <c r="I4" s="129"/>
    </row>
    <row r="5" spans="1:9" ht="15.75" customHeight="1" x14ac:dyDescent="0.2">
      <c r="A5" s="12"/>
      <c r="B5" s="12"/>
      <c r="C5" s="12"/>
      <c r="D5" s="12"/>
      <c r="E5" s="12"/>
      <c r="F5" s="12"/>
      <c r="G5" s="129"/>
      <c r="H5" s="129"/>
      <c r="I5" s="129"/>
    </row>
    <row r="6" spans="1:9" ht="3" customHeight="1" x14ac:dyDescent="0.25">
      <c r="A6" s="12"/>
      <c r="B6" s="12"/>
      <c r="C6" s="12"/>
      <c r="D6" s="12"/>
      <c r="E6" s="12"/>
      <c r="F6" s="12"/>
      <c r="G6" s="12"/>
      <c r="H6" s="12"/>
      <c r="I6" s="4"/>
    </row>
    <row r="7" spans="1:9" ht="18" customHeight="1" x14ac:dyDescent="0.3">
      <c r="A7" s="12"/>
      <c r="B7" s="12"/>
      <c r="C7" s="12"/>
      <c r="D7" s="12"/>
      <c r="E7" s="12"/>
      <c r="F7" s="12"/>
      <c r="G7" s="13" t="s">
        <v>200</v>
      </c>
      <c r="H7" s="12"/>
      <c r="I7" s="4"/>
    </row>
    <row r="8" spans="1:9" ht="4.5" customHeight="1" x14ac:dyDescent="0.25">
      <c r="A8" s="12"/>
      <c r="B8" s="12"/>
      <c r="C8" s="12"/>
      <c r="D8" s="12"/>
      <c r="E8" s="12"/>
      <c r="F8" s="12"/>
      <c r="G8" s="12"/>
      <c r="H8" s="12"/>
      <c r="I8" s="4"/>
    </row>
    <row r="9" spans="1:9" ht="15.75" customHeight="1" x14ac:dyDescent="0.25">
      <c r="A9" s="6" t="s">
        <v>75</v>
      </c>
      <c r="D9" s="92">
        <v>100789114</v>
      </c>
      <c r="E9" s="12"/>
      <c r="F9" s="12"/>
      <c r="G9" s="137" t="s">
        <v>225</v>
      </c>
      <c r="H9" s="137"/>
      <c r="I9" s="137"/>
    </row>
    <row r="10" spans="1:9" x14ac:dyDescent="0.2">
      <c r="A10" s="12"/>
      <c r="B10" s="12"/>
      <c r="C10" s="12"/>
      <c r="D10" s="12"/>
      <c r="E10" s="12"/>
      <c r="F10" s="12"/>
      <c r="G10" s="137"/>
      <c r="H10" s="137"/>
      <c r="I10" s="137"/>
    </row>
    <row r="11" spans="1:9" ht="9.75" customHeight="1" x14ac:dyDescent="0.2">
      <c r="C11" s="12"/>
      <c r="E11" s="12"/>
      <c r="F11" s="12"/>
      <c r="G11" s="137"/>
      <c r="H11" s="137"/>
      <c r="I11" s="137"/>
    </row>
    <row r="12" spans="1:9" ht="15" x14ac:dyDescent="0.25">
      <c r="A12" s="6" t="s">
        <v>76</v>
      </c>
      <c r="B12" s="12"/>
      <c r="C12" s="12"/>
      <c r="E12" s="12"/>
      <c r="F12" s="12"/>
      <c r="G12" s="137"/>
      <c r="H12" s="137"/>
      <c r="I12" s="137"/>
    </row>
    <row r="13" spans="1:9" ht="18" customHeight="1" x14ac:dyDescent="0.2">
      <c r="A13" s="131" t="s">
        <v>242</v>
      </c>
      <c r="B13" s="132"/>
      <c r="C13" s="132"/>
      <c r="D13" s="132"/>
      <c r="E13" s="133"/>
      <c r="F13" s="12"/>
      <c r="G13" s="137"/>
      <c r="H13" s="137"/>
      <c r="I13" s="137"/>
    </row>
    <row r="14" spans="1:9" ht="28.5" customHeight="1" x14ac:dyDescent="0.25">
      <c r="A14" s="130" t="s">
        <v>221</v>
      </c>
      <c r="B14" s="130"/>
      <c r="C14" s="130"/>
      <c r="D14" s="130"/>
      <c r="E14" s="130"/>
      <c r="F14" s="12"/>
      <c r="G14" s="137"/>
      <c r="H14" s="137"/>
      <c r="I14" s="137"/>
    </row>
    <row r="15" spans="1:9" ht="41.25" customHeight="1" x14ac:dyDescent="0.2">
      <c r="A15" s="134" t="s">
        <v>262</v>
      </c>
      <c r="B15" s="135"/>
      <c r="C15" s="135"/>
      <c r="D15" s="135"/>
      <c r="E15" s="136"/>
      <c r="F15" s="12"/>
      <c r="H15" s="14"/>
      <c r="I15" s="14"/>
    </row>
    <row r="16" spans="1:9" ht="18" customHeight="1" x14ac:dyDescent="0.2">
      <c r="A16" s="7" t="s">
        <v>240</v>
      </c>
      <c r="C16" s="115" t="s">
        <v>264</v>
      </c>
      <c r="D16" s="116"/>
      <c r="E16" s="117"/>
    </row>
    <row r="17" spans="1:9" ht="20.25" customHeight="1" x14ac:dyDescent="0.2">
      <c r="A17" s="126" t="s">
        <v>67</v>
      </c>
      <c r="B17" s="126"/>
      <c r="C17" s="126"/>
      <c r="D17" s="126"/>
      <c r="E17" s="126"/>
      <c r="F17" s="126"/>
      <c r="G17" s="126"/>
      <c r="H17" s="126"/>
      <c r="I17" s="126"/>
    </row>
    <row r="18" spans="1:9" ht="19.5" customHeight="1" x14ac:dyDescent="0.2">
      <c r="A18" s="126" t="s">
        <v>77</v>
      </c>
      <c r="B18" s="126"/>
      <c r="C18" s="126"/>
      <c r="D18" s="126"/>
      <c r="E18" s="126"/>
      <c r="F18" s="126"/>
      <c r="G18" s="126"/>
      <c r="H18" s="126"/>
      <c r="I18" s="126"/>
    </row>
    <row r="19" spans="1:9" ht="18" customHeight="1" x14ac:dyDescent="0.2">
      <c r="B19" s="126" t="s">
        <v>103</v>
      </c>
      <c r="C19" s="126"/>
      <c r="D19" s="127"/>
      <c r="E19" s="109">
        <v>44197</v>
      </c>
      <c r="F19" s="110"/>
      <c r="G19" s="111"/>
    </row>
    <row r="21" spans="1:9" ht="12.75" customHeight="1" x14ac:dyDescent="0.2">
      <c r="A21" s="128" t="s">
        <v>43</v>
      </c>
      <c r="B21" s="128"/>
      <c r="C21" s="128"/>
      <c r="D21" s="128"/>
      <c r="E21" s="128"/>
      <c r="F21" s="128"/>
      <c r="G21" s="128"/>
      <c r="H21" s="128"/>
      <c r="I21" s="128"/>
    </row>
    <row r="22" spans="1:9" ht="15.75" x14ac:dyDescent="0.2">
      <c r="A22" s="128" t="s">
        <v>44</v>
      </c>
      <c r="B22" s="128"/>
      <c r="C22" s="128"/>
      <c r="D22" s="128"/>
      <c r="E22" s="128"/>
      <c r="F22" s="128"/>
      <c r="G22" s="128"/>
      <c r="H22" s="128"/>
      <c r="I22" s="128"/>
    </row>
    <row r="24" spans="1:9" ht="12.75" customHeight="1" x14ac:dyDescent="0.2">
      <c r="A24" s="112" t="s">
        <v>0</v>
      </c>
      <c r="B24" s="106" t="s">
        <v>41</v>
      </c>
      <c r="C24" s="106" t="s">
        <v>92</v>
      </c>
      <c r="D24" s="112" t="s">
        <v>93</v>
      </c>
      <c r="E24" s="118"/>
      <c r="F24" s="119"/>
      <c r="G24" s="112" t="s">
        <v>1</v>
      </c>
      <c r="H24" s="118"/>
      <c r="I24" s="119"/>
    </row>
    <row r="25" spans="1:9" x14ac:dyDescent="0.2">
      <c r="A25" s="113"/>
      <c r="B25" s="107"/>
      <c r="C25" s="107"/>
      <c r="D25" s="114"/>
      <c r="E25" s="120"/>
      <c r="F25" s="121"/>
      <c r="G25" s="114"/>
      <c r="H25" s="120"/>
      <c r="I25" s="121"/>
    </row>
    <row r="26" spans="1:9" ht="12.75" customHeight="1" x14ac:dyDescent="0.2">
      <c r="A26" s="113"/>
      <c r="B26" s="107"/>
      <c r="C26" s="107"/>
      <c r="D26" s="122" t="s">
        <v>3</v>
      </c>
      <c r="E26" s="123"/>
      <c r="F26" s="106" t="s">
        <v>194</v>
      </c>
      <c r="G26" s="122" t="s">
        <v>3</v>
      </c>
      <c r="H26" s="123"/>
      <c r="I26" s="106" t="s">
        <v>194</v>
      </c>
    </row>
    <row r="27" spans="1:9" x14ac:dyDescent="0.2">
      <c r="A27" s="113"/>
      <c r="B27" s="107"/>
      <c r="C27" s="107"/>
      <c r="D27" s="106" t="s">
        <v>94</v>
      </c>
      <c r="E27" s="106" t="s">
        <v>95</v>
      </c>
      <c r="F27" s="107"/>
      <c r="G27" s="106" t="s">
        <v>94</v>
      </c>
      <c r="H27" s="106" t="s">
        <v>95</v>
      </c>
      <c r="I27" s="107"/>
    </row>
    <row r="28" spans="1:9" ht="24.75" customHeight="1" x14ac:dyDescent="0.2">
      <c r="A28" s="113"/>
      <c r="B28" s="107"/>
      <c r="C28" s="107"/>
      <c r="D28" s="107"/>
      <c r="E28" s="107"/>
      <c r="F28" s="107"/>
      <c r="G28" s="124"/>
      <c r="H28" s="107"/>
      <c r="I28" s="107"/>
    </row>
    <row r="29" spans="1:9" x14ac:dyDescent="0.2">
      <c r="A29" s="114"/>
      <c r="B29" s="108"/>
      <c r="C29" s="108"/>
      <c r="D29" s="108"/>
      <c r="E29" s="108"/>
      <c r="F29" s="108"/>
      <c r="G29" s="125"/>
      <c r="H29" s="108"/>
      <c r="I29" s="108"/>
    </row>
    <row r="30" spans="1:9" x14ac:dyDescent="0.2">
      <c r="A30" s="17">
        <v>1</v>
      </c>
      <c r="B30" s="17">
        <v>2</v>
      </c>
      <c r="C30" s="17">
        <v>3</v>
      </c>
      <c r="D30" s="17">
        <v>4</v>
      </c>
      <c r="E30" s="17">
        <v>5</v>
      </c>
      <c r="F30" s="17">
        <v>6</v>
      </c>
      <c r="G30" s="17">
        <v>7</v>
      </c>
      <c r="H30" s="17">
        <v>8</v>
      </c>
      <c r="I30" s="17">
        <v>9</v>
      </c>
    </row>
    <row r="31" spans="1:9" ht="82.5" customHeight="1" x14ac:dyDescent="0.2">
      <c r="A31" s="18" t="s">
        <v>229</v>
      </c>
      <c r="B31" s="21" t="s">
        <v>23</v>
      </c>
      <c r="C31" s="21"/>
      <c r="D31" s="25">
        <f>D32+D33-D34</f>
        <v>0</v>
      </c>
      <c r="E31" s="25">
        <f t="shared" ref="E31:H31" si="0">E32+E33-E34</f>
        <v>0</v>
      </c>
      <c r="F31" s="53">
        <f t="shared" si="0"/>
        <v>0</v>
      </c>
      <c r="G31" s="25">
        <f t="shared" si="0"/>
        <v>0</v>
      </c>
      <c r="H31" s="25">
        <f t="shared" si="0"/>
        <v>0</v>
      </c>
      <c r="I31" s="55">
        <f>I32+I33-I34</f>
        <v>0</v>
      </c>
    </row>
    <row r="32" spans="1:9" x14ac:dyDescent="0.2">
      <c r="A32" s="19" t="s">
        <v>4</v>
      </c>
      <c r="B32" s="22"/>
      <c r="C32" s="24" t="s">
        <v>96</v>
      </c>
      <c r="D32" s="26">
        <f t="shared" ref="D32:I32" si="1">D36+D66+D80+D94</f>
        <v>0</v>
      </c>
      <c r="E32" s="26">
        <f t="shared" si="1"/>
        <v>0</v>
      </c>
      <c r="F32" s="54">
        <f t="shared" si="1"/>
        <v>0</v>
      </c>
      <c r="G32" s="26">
        <f t="shared" si="1"/>
        <v>0</v>
      </c>
      <c r="H32" s="26">
        <f t="shared" si="1"/>
        <v>0</v>
      </c>
      <c r="I32" s="56">
        <f t="shared" si="1"/>
        <v>0</v>
      </c>
    </row>
    <row r="33" spans="1:9" x14ac:dyDescent="0.2">
      <c r="A33" s="19" t="s">
        <v>5</v>
      </c>
      <c r="B33" s="22"/>
      <c r="C33" s="24" t="s">
        <v>97</v>
      </c>
      <c r="D33" s="26">
        <f t="shared" ref="D33:I33" si="2">D37+D72+D86+D100</f>
        <v>0</v>
      </c>
      <c r="E33" s="26">
        <f t="shared" si="2"/>
        <v>0</v>
      </c>
      <c r="F33" s="54">
        <f t="shared" si="2"/>
        <v>0</v>
      </c>
      <c r="G33" s="26">
        <f t="shared" si="2"/>
        <v>0</v>
      </c>
      <c r="H33" s="26">
        <f t="shared" si="2"/>
        <v>0</v>
      </c>
      <c r="I33" s="56">
        <f t="shared" si="2"/>
        <v>0</v>
      </c>
    </row>
    <row r="34" spans="1:9" x14ac:dyDescent="0.2">
      <c r="A34" s="19" t="s">
        <v>114</v>
      </c>
      <c r="B34" s="22"/>
      <c r="C34" s="24" t="s">
        <v>24</v>
      </c>
      <c r="D34" s="25">
        <f t="shared" ref="D34:I34" si="3">D38+D78+D92+D106</f>
        <v>0</v>
      </c>
      <c r="E34" s="25">
        <f t="shared" si="3"/>
        <v>0</v>
      </c>
      <c r="F34" s="53">
        <f t="shared" si="3"/>
        <v>0</v>
      </c>
      <c r="G34" s="25">
        <f t="shared" si="3"/>
        <v>0</v>
      </c>
      <c r="H34" s="25">
        <f t="shared" si="3"/>
        <v>0</v>
      </c>
      <c r="I34" s="55">
        <f t="shared" si="3"/>
        <v>0</v>
      </c>
    </row>
    <row r="35" spans="1:9" s="16" customFormat="1" x14ac:dyDescent="0.2">
      <c r="A35" s="74" t="s">
        <v>6</v>
      </c>
      <c r="B35" s="23" t="s">
        <v>98</v>
      </c>
      <c r="C35" s="23"/>
      <c r="D35" s="30">
        <f t="shared" ref="D35:I35" si="4">D36+D37-D38</f>
        <v>0</v>
      </c>
      <c r="E35" s="30">
        <f t="shared" si="4"/>
        <v>0</v>
      </c>
      <c r="F35" s="61">
        <f t="shared" si="4"/>
        <v>0</v>
      </c>
      <c r="G35" s="30">
        <f t="shared" si="4"/>
        <v>0</v>
      </c>
      <c r="H35" s="30">
        <f t="shared" si="4"/>
        <v>0</v>
      </c>
      <c r="I35" s="62">
        <f t="shared" si="4"/>
        <v>0</v>
      </c>
    </row>
    <row r="36" spans="1:9" x14ac:dyDescent="0.2">
      <c r="A36" s="74" t="s">
        <v>4</v>
      </c>
      <c r="B36" s="20"/>
      <c r="C36" s="24" t="s">
        <v>96</v>
      </c>
      <c r="D36" s="57">
        <f t="shared" ref="D36:I36" si="5">D40+D44+D48+D62</f>
        <v>0</v>
      </c>
      <c r="E36" s="57">
        <f t="shared" si="5"/>
        <v>0</v>
      </c>
      <c r="F36" s="58">
        <f t="shared" si="5"/>
        <v>0</v>
      </c>
      <c r="G36" s="57">
        <f t="shared" si="5"/>
        <v>0</v>
      </c>
      <c r="H36" s="57">
        <f t="shared" si="5"/>
        <v>0</v>
      </c>
      <c r="I36" s="58">
        <f t="shared" si="5"/>
        <v>0</v>
      </c>
    </row>
    <row r="37" spans="1:9" x14ac:dyDescent="0.2">
      <c r="A37" s="74" t="s">
        <v>5</v>
      </c>
      <c r="B37" s="20"/>
      <c r="C37" s="24" t="s">
        <v>97</v>
      </c>
      <c r="D37" s="57">
        <f t="shared" ref="D37:I37" si="6">D41+D45+D54+D63</f>
        <v>0</v>
      </c>
      <c r="E37" s="57">
        <f t="shared" si="6"/>
        <v>0</v>
      </c>
      <c r="F37" s="58">
        <f t="shared" si="6"/>
        <v>0</v>
      </c>
      <c r="G37" s="57">
        <f t="shared" si="6"/>
        <v>0</v>
      </c>
      <c r="H37" s="57">
        <f t="shared" si="6"/>
        <v>0</v>
      </c>
      <c r="I37" s="58">
        <f t="shared" si="6"/>
        <v>0</v>
      </c>
    </row>
    <row r="38" spans="1:9" x14ac:dyDescent="0.2">
      <c r="A38" s="74" t="s">
        <v>114</v>
      </c>
      <c r="B38" s="22"/>
      <c r="C38" s="24" t="s">
        <v>24</v>
      </c>
      <c r="D38" s="57">
        <f t="shared" ref="D38:I38" si="7">D42+D46+D60+D64</f>
        <v>0</v>
      </c>
      <c r="E38" s="57">
        <f t="shared" si="7"/>
        <v>0</v>
      </c>
      <c r="F38" s="58">
        <f t="shared" si="7"/>
        <v>0</v>
      </c>
      <c r="G38" s="57">
        <f t="shared" si="7"/>
        <v>0</v>
      </c>
      <c r="H38" s="57">
        <f t="shared" si="7"/>
        <v>0</v>
      </c>
      <c r="I38" s="58">
        <f t="shared" si="7"/>
        <v>0</v>
      </c>
    </row>
    <row r="39" spans="1:9" ht="25.5" x14ac:dyDescent="0.2">
      <c r="A39" s="74" t="s">
        <v>150</v>
      </c>
      <c r="B39" s="20" t="s">
        <v>7</v>
      </c>
      <c r="C39" s="20"/>
      <c r="D39" s="59">
        <f t="shared" ref="D39:I39" si="8">D40+D41-D42</f>
        <v>0</v>
      </c>
      <c r="E39" s="59">
        <f t="shared" si="8"/>
        <v>0</v>
      </c>
      <c r="F39" s="60">
        <f t="shared" si="8"/>
        <v>0</v>
      </c>
      <c r="G39" s="59">
        <f t="shared" si="8"/>
        <v>0</v>
      </c>
      <c r="H39" s="59">
        <f t="shared" si="8"/>
        <v>0</v>
      </c>
      <c r="I39" s="60">
        <f t="shared" si="8"/>
        <v>0</v>
      </c>
    </row>
    <row r="40" spans="1:9" x14ac:dyDescent="0.2">
      <c r="A40" s="74" t="s">
        <v>4</v>
      </c>
      <c r="B40" s="20"/>
      <c r="C40" s="24" t="s">
        <v>96</v>
      </c>
      <c r="D40" s="63"/>
      <c r="E40" s="63"/>
      <c r="F40" s="64"/>
      <c r="G40" s="63"/>
      <c r="H40" s="63"/>
      <c r="I40" s="64"/>
    </row>
    <row r="41" spans="1:9" x14ac:dyDescent="0.2">
      <c r="A41" s="74" t="s">
        <v>5</v>
      </c>
      <c r="B41" s="20"/>
      <c r="C41" s="24" t="s">
        <v>97</v>
      </c>
      <c r="D41" s="63"/>
      <c r="E41" s="63"/>
      <c r="F41" s="64"/>
      <c r="G41" s="63"/>
      <c r="H41" s="63"/>
      <c r="I41" s="64"/>
    </row>
    <row r="42" spans="1:9" x14ac:dyDescent="0.2">
      <c r="A42" s="74" t="s">
        <v>114</v>
      </c>
      <c r="B42" s="22"/>
      <c r="C42" s="24" t="s">
        <v>24</v>
      </c>
      <c r="D42" s="63"/>
      <c r="E42" s="63"/>
      <c r="F42" s="64"/>
      <c r="G42" s="63"/>
      <c r="H42" s="63"/>
      <c r="I42" s="64"/>
    </row>
    <row r="43" spans="1:9" ht="51" x14ac:dyDescent="0.2">
      <c r="A43" s="74" t="s">
        <v>230</v>
      </c>
      <c r="B43" s="20" t="s">
        <v>8</v>
      </c>
      <c r="C43" s="20"/>
      <c r="D43" s="59">
        <f t="shared" ref="D43:I43" si="9">D44+D45-D46</f>
        <v>0</v>
      </c>
      <c r="E43" s="59">
        <f t="shared" si="9"/>
        <v>0</v>
      </c>
      <c r="F43" s="60">
        <f t="shared" si="9"/>
        <v>0</v>
      </c>
      <c r="G43" s="59">
        <f t="shared" si="9"/>
        <v>0</v>
      </c>
      <c r="H43" s="59">
        <f t="shared" si="9"/>
        <v>0</v>
      </c>
      <c r="I43" s="60">
        <f t="shared" si="9"/>
        <v>0</v>
      </c>
    </row>
    <row r="44" spans="1:9" x14ac:dyDescent="0.2">
      <c r="A44" s="74" t="s">
        <v>4</v>
      </c>
      <c r="B44" s="20"/>
      <c r="C44" s="24" t="s">
        <v>96</v>
      </c>
      <c r="D44" s="63"/>
      <c r="E44" s="63"/>
      <c r="F44" s="64"/>
      <c r="G44" s="63"/>
      <c r="H44" s="63"/>
      <c r="I44" s="64"/>
    </row>
    <row r="45" spans="1:9" x14ac:dyDescent="0.2">
      <c r="A45" s="74" t="s">
        <v>5</v>
      </c>
      <c r="B45" s="20"/>
      <c r="C45" s="24" t="s">
        <v>97</v>
      </c>
      <c r="D45" s="63"/>
      <c r="E45" s="63"/>
      <c r="F45" s="64"/>
      <c r="G45" s="63"/>
      <c r="H45" s="63"/>
      <c r="I45" s="64"/>
    </row>
    <row r="46" spans="1:9" x14ac:dyDescent="0.2">
      <c r="A46" s="74" t="s">
        <v>114</v>
      </c>
      <c r="B46" s="22"/>
      <c r="C46" s="24" t="s">
        <v>24</v>
      </c>
      <c r="D46" s="63"/>
      <c r="E46" s="63"/>
      <c r="F46" s="64"/>
      <c r="G46" s="63"/>
      <c r="H46" s="63"/>
      <c r="I46" s="64"/>
    </row>
    <row r="47" spans="1:9" ht="25.5" x14ac:dyDescent="0.2">
      <c r="A47" s="74" t="s">
        <v>151</v>
      </c>
      <c r="B47" s="20" t="s">
        <v>9</v>
      </c>
      <c r="C47" s="20"/>
      <c r="D47" s="59">
        <f t="shared" ref="D47:I47" si="10">D48+D54-D60</f>
        <v>0</v>
      </c>
      <c r="E47" s="59">
        <f t="shared" si="10"/>
        <v>0</v>
      </c>
      <c r="F47" s="60">
        <f t="shared" si="10"/>
        <v>0</v>
      </c>
      <c r="G47" s="59">
        <f t="shared" si="10"/>
        <v>0</v>
      </c>
      <c r="H47" s="59">
        <f t="shared" si="10"/>
        <v>0</v>
      </c>
      <c r="I47" s="60">
        <f t="shared" si="10"/>
        <v>0</v>
      </c>
    </row>
    <row r="48" spans="1:9" x14ac:dyDescent="0.2">
      <c r="A48" s="74" t="s">
        <v>4</v>
      </c>
      <c r="B48" s="20"/>
      <c r="C48" s="24" t="s">
        <v>96</v>
      </c>
      <c r="D48" s="63"/>
      <c r="E48" s="63"/>
      <c r="F48" s="64"/>
      <c r="G48" s="63"/>
      <c r="H48" s="63"/>
      <c r="I48" s="64"/>
    </row>
    <row r="49" spans="1:9" x14ac:dyDescent="0.2">
      <c r="A49" s="74" t="s">
        <v>152</v>
      </c>
      <c r="B49" s="22"/>
      <c r="C49" s="24" t="s">
        <v>198</v>
      </c>
      <c r="D49" s="28" t="s">
        <v>88</v>
      </c>
      <c r="E49" s="28" t="s">
        <v>88</v>
      </c>
      <c r="F49" s="28" t="s">
        <v>88</v>
      </c>
      <c r="G49" s="28" t="s">
        <v>88</v>
      </c>
      <c r="H49" s="28" t="s">
        <v>88</v>
      </c>
      <c r="I49" s="28" t="s">
        <v>88</v>
      </c>
    </row>
    <row r="50" spans="1:9" ht="25.5" x14ac:dyDescent="0.2">
      <c r="A50" s="74" t="s">
        <v>138</v>
      </c>
      <c r="B50" s="22"/>
      <c r="C50" s="24" t="s">
        <v>139</v>
      </c>
      <c r="D50" s="65"/>
      <c r="E50" s="65"/>
      <c r="F50" s="66"/>
      <c r="G50" s="65"/>
      <c r="H50" s="65"/>
      <c r="I50" s="66"/>
    </row>
    <row r="51" spans="1:9" ht="25.5" x14ac:dyDescent="0.2">
      <c r="A51" s="74" t="s">
        <v>140</v>
      </c>
      <c r="B51" s="22"/>
      <c r="C51" s="24" t="s">
        <v>143</v>
      </c>
      <c r="D51" s="65"/>
      <c r="E51" s="65"/>
      <c r="F51" s="66"/>
      <c r="G51" s="65"/>
      <c r="H51" s="65"/>
      <c r="I51" s="66"/>
    </row>
    <row r="52" spans="1:9" ht="25.5" x14ac:dyDescent="0.2">
      <c r="A52" s="74" t="s">
        <v>141</v>
      </c>
      <c r="B52" s="22"/>
      <c r="C52" s="24" t="s">
        <v>144</v>
      </c>
      <c r="D52" s="65"/>
      <c r="E52" s="65"/>
      <c r="F52" s="66"/>
      <c r="G52" s="65"/>
      <c r="H52" s="65"/>
      <c r="I52" s="66"/>
    </row>
    <row r="53" spans="1:9" ht="25.5" x14ac:dyDescent="0.2">
      <c r="A53" s="74" t="s">
        <v>142</v>
      </c>
      <c r="B53" s="22"/>
      <c r="C53" s="24" t="s">
        <v>145</v>
      </c>
      <c r="D53" s="65"/>
      <c r="E53" s="65"/>
      <c r="F53" s="66"/>
      <c r="G53" s="65"/>
      <c r="H53" s="65"/>
      <c r="I53" s="66"/>
    </row>
    <row r="54" spans="1:9" x14ac:dyDescent="0.2">
      <c r="A54" s="74" t="s">
        <v>5</v>
      </c>
      <c r="B54" s="20"/>
      <c r="C54" s="24" t="s">
        <v>97</v>
      </c>
      <c r="D54" s="63"/>
      <c r="E54" s="63"/>
      <c r="F54" s="67"/>
      <c r="G54" s="63"/>
      <c r="H54" s="63"/>
      <c r="I54" s="67"/>
    </row>
    <row r="55" spans="1:9" x14ac:dyDescent="0.2">
      <c r="A55" s="74" t="s">
        <v>152</v>
      </c>
      <c r="B55" s="22"/>
      <c r="C55" s="24" t="s">
        <v>199</v>
      </c>
      <c r="D55" s="28" t="s">
        <v>88</v>
      </c>
      <c r="E55" s="28" t="s">
        <v>88</v>
      </c>
      <c r="F55" s="28" t="s">
        <v>88</v>
      </c>
      <c r="G55" s="28" t="s">
        <v>88</v>
      </c>
      <c r="H55" s="28" t="s">
        <v>88</v>
      </c>
      <c r="I55" s="28" t="s">
        <v>88</v>
      </c>
    </row>
    <row r="56" spans="1:9" ht="25.5" x14ac:dyDescent="0.2">
      <c r="A56" s="74" t="s">
        <v>138</v>
      </c>
      <c r="B56" s="22"/>
      <c r="C56" s="24" t="s">
        <v>146</v>
      </c>
      <c r="D56" s="65"/>
      <c r="E56" s="65"/>
      <c r="F56" s="66"/>
      <c r="G56" s="65"/>
      <c r="H56" s="65"/>
      <c r="I56" s="66"/>
    </row>
    <row r="57" spans="1:9" ht="25.5" x14ac:dyDescent="0.2">
      <c r="A57" s="74" t="s">
        <v>140</v>
      </c>
      <c r="B57" s="22"/>
      <c r="C57" s="24" t="s">
        <v>147</v>
      </c>
      <c r="D57" s="65"/>
      <c r="E57" s="65"/>
      <c r="F57" s="66"/>
      <c r="G57" s="65"/>
      <c r="H57" s="65"/>
      <c r="I57" s="66"/>
    </row>
    <row r="58" spans="1:9" ht="25.5" x14ac:dyDescent="0.2">
      <c r="A58" s="74" t="s">
        <v>141</v>
      </c>
      <c r="B58" s="22"/>
      <c r="C58" s="24" t="s">
        <v>148</v>
      </c>
      <c r="D58" s="65"/>
      <c r="E58" s="65"/>
      <c r="F58" s="66"/>
      <c r="G58" s="65"/>
      <c r="H58" s="65"/>
      <c r="I58" s="66"/>
    </row>
    <row r="59" spans="1:9" ht="25.5" x14ac:dyDescent="0.2">
      <c r="A59" s="74" t="s">
        <v>142</v>
      </c>
      <c r="B59" s="22"/>
      <c r="C59" s="24" t="s">
        <v>149</v>
      </c>
      <c r="D59" s="65"/>
      <c r="E59" s="65"/>
      <c r="F59" s="66"/>
      <c r="G59" s="65"/>
      <c r="H59" s="65"/>
      <c r="I59" s="66"/>
    </row>
    <row r="60" spans="1:9" x14ac:dyDescent="0.2">
      <c r="A60" s="74" t="s">
        <v>114</v>
      </c>
      <c r="B60" s="22"/>
      <c r="C60" s="24" t="s">
        <v>24</v>
      </c>
      <c r="D60" s="63"/>
      <c r="E60" s="63"/>
      <c r="F60" s="67"/>
      <c r="G60" s="63"/>
      <c r="H60" s="63"/>
      <c r="I60" s="67"/>
    </row>
    <row r="61" spans="1:9" x14ac:dyDescent="0.2">
      <c r="A61" s="74" t="s">
        <v>231</v>
      </c>
      <c r="B61" s="20" t="s">
        <v>10</v>
      </c>
      <c r="C61" s="20"/>
      <c r="D61" s="59">
        <f t="shared" ref="D61:I61" si="11">D62+D63-D64</f>
        <v>0</v>
      </c>
      <c r="E61" s="59">
        <f t="shared" si="11"/>
        <v>0</v>
      </c>
      <c r="F61" s="60">
        <f t="shared" si="11"/>
        <v>0</v>
      </c>
      <c r="G61" s="59">
        <f t="shared" si="11"/>
        <v>0</v>
      </c>
      <c r="H61" s="59">
        <f t="shared" si="11"/>
        <v>0</v>
      </c>
      <c r="I61" s="60">
        <f t="shared" si="11"/>
        <v>0</v>
      </c>
    </row>
    <row r="62" spans="1:9" x14ac:dyDescent="0.2">
      <c r="A62" s="74" t="s">
        <v>4</v>
      </c>
      <c r="B62" s="20"/>
      <c r="C62" s="24" t="s">
        <v>96</v>
      </c>
      <c r="D62" s="63"/>
      <c r="E62" s="63"/>
      <c r="F62" s="67"/>
      <c r="G62" s="63"/>
      <c r="H62" s="63"/>
      <c r="I62" s="67"/>
    </row>
    <row r="63" spans="1:9" x14ac:dyDescent="0.2">
      <c r="A63" s="74" t="s">
        <v>5</v>
      </c>
      <c r="B63" s="20"/>
      <c r="C63" s="24" t="s">
        <v>97</v>
      </c>
      <c r="D63" s="63"/>
      <c r="E63" s="63"/>
      <c r="F63" s="67"/>
      <c r="G63" s="63"/>
      <c r="H63" s="63"/>
      <c r="I63" s="67"/>
    </row>
    <row r="64" spans="1:9" x14ac:dyDescent="0.2">
      <c r="A64" s="74" t="s">
        <v>114</v>
      </c>
      <c r="B64" s="22"/>
      <c r="C64" s="24" t="s">
        <v>24</v>
      </c>
      <c r="D64" s="63"/>
      <c r="E64" s="63"/>
      <c r="F64" s="67"/>
      <c r="G64" s="63"/>
      <c r="H64" s="63"/>
      <c r="I64" s="67"/>
    </row>
    <row r="65" spans="1:9" ht="25.5" x14ac:dyDescent="0.2">
      <c r="A65" s="74" t="s">
        <v>11</v>
      </c>
      <c r="B65" s="20" t="s">
        <v>45</v>
      </c>
      <c r="C65" s="20"/>
      <c r="D65" s="32">
        <f t="shared" ref="D65:I65" si="12">D66+D72-D78</f>
        <v>0</v>
      </c>
      <c r="E65" s="32">
        <f t="shared" si="12"/>
        <v>0</v>
      </c>
      <c r="F65" s="27">
        <f t="shared" si="12"/>
        <v>0</v>
      </c>
      <c r="G65" s="26">
        <f t="shared" si="12"/>
        <v>0</v>
      </c>
      <c r="H65" s="26">
        <f t="shared" si="12"/>
        <v>0</v>
      </c>
      <c r="I65" s="27">
        <f t="shared" si="12"/>
        <v>0</v>
      </c>
    </row>
    <row r="66" spans="1:9" x14ac:dyDescent="0.2">
      <c r="A66" s="74" t="s">
        <v>4</v>
      </c>
      <c r="B66" s="20"/>
      <c r="C66" s="24" t="s">
        <v>96</v>
      </c>
      <c r="D66" s="68"/>
      <c r="E66" s="68"/>
      <c r="F66" s="66"/>
      <c r="G66" s="68"/>
      <c r="H66" s="68"/>
      <c r="I66" s="66"/>
    </row>
    <row r="67" spans="1:9" ht="25.5" x14ac:dyDescent="0.2">
      <c r="A67" s="74" t="s">
        <v>153</v>
      </c>
      <c r="B67" s="22"/>
      <c r="C67" s="24" t="s">
        <v>198</v>
      </c>
      <c r="D67" s="28" t="s">
        <v>88</v>
      </c>
      <c r="E67" s="28" t="s">
        <v>88</v>
      </c>
      <c r="F67" s="28" t="s">
        <v>88</v>
      </c>
      <c r="G67" s="28" t="s">
        <v>88</v>
      </c>
      <c r="H67" s="28" t="s">
        <v>88</v>
      </c>
      <c r="I67" s="28" t="s">
        <v>88</v>
      </c>
    </row>
    <row r="68" spans="1:9" ht="25.5" x14ac:dyDescent="0.2">
      <c r="A68" s="74" t="s">
        <v>138</v>
      </c>
      <c r="B68" s="22"/>
      <c r="C68" s="24" t="s">
        <v>139</v>
      </c>
      <c r="D68" s="65"/>
      <c r="E68" s="65"/>
      <c r="F68" s="66"/>
      <c r="G68" s="65"/>
      <c r="H68" s="65"/>
      <c r="I68" s="66"/>
    </row>
    <row r="69" spans="1:9" ht="25.5" x14ac:dyDescent="0.2">
      <c r="A69" s="74" t="s">
        <v>140</v>
      </c>
      <c r="B69" s="22"/>
      <c r="C69" s="24" t="s">
        <v>143</v>
      </c>
      <c r="D69" s="65"/>
      <c r="E69" s="65"/>
      <c r="F69" s="66"/>
      <c r="G69" s="65"/>
      <c r="H69" s="65"/>
      <c r="I69" s="66"/>
    </row>
    <row r="70" spans="1:9" ht="25.5" x14ac:dyDescent="0.2">
      <c r="A70" s="74" t="s">
        <v>141</v>
      </c>
      <c r="B70" s="22"/>
      <c r="C70" s="24" t="s">
        <v>144</v>
      </c>
      <c r="D70" s="65"/>
      <c r="E70" s="65"/>
      <c r="F70" s="66"/>
      <c r="G70" s="65"/>
      <c r="H70" s="65"/>
      <c r="I70" s="66"/>
    </row>
    <row r="71" spans="1:9" ht="25.5" x14ac:dyDescent="0.2">
      <c r="A71" s="74" t="s">
        <v>142</v>
      </c>
      <c r="B71" s="22"/>
      <c r="C71" s="24" t="s">
        <v>145</v>
      </c>
      <c r="D71" s="65"/>
      <c r="E71" s="65"/>
      <c r="F71" s="66"/>
      <c r="G71" s="65"/>
      <c r="H71" s="65"/>
      <c r="I71" s="66"/>
    </row>
    <row r="72" spans="1:9" x14ac:dyDescent="0.2">
      <c r="A72" s="74" t="s">
        <v>5</v>
      </c>
      <c r="B72" s="20"/>
      <c r="C72" s="24" t="s">
        <v>97</v>
      </c>
      <c r="D72" s="68"/>
      <c r="E72" s="68"/>
      <c r="F72" s="66"/>
      <c r="G72" s="68"/>
      <c r="H72" s="68"/>
      <c r="I72" s="66"/>
    </row>
    <row r="73" spans="1:9" ht="25.5" x14ac:dyDescent="0.2">
      <c r="A73" s="74" t="s">
        <v>153</v>
      </c>
      <c r="B73" s="22"/>
      <c r="C73" s="24" t="s">
        <v>199</v>
      </c>
      <c r="D73" s="28" t="s">
        <v>88</v>
      </c>
      <c r="E73" s="28" t="s">
        <v>88</v>
      </c>
      <c r="F73" s="28" t="s">
        <v>88</v>
      </c>
      <c r="G73" s="28" t="s">
        <v>88</v>
      </c>
      <c r="H73" s="28" t="s">
        <v>88</v>
      </c>
      <c r="I73" s="28" t="s">
        <v>88</v>
      </c>
    </row>
    <row r="74" spans="1:9" ht="25.5" x14ac:dyDescent="0.2">
      <c r="A74" s="74" t="s">
        <v>138</v>
      </c>
      <c r="B74" s="22"/>
      <c r="C74" s="24" t="s">
        <v>146</v>
      </c>
      <c r="D74" s="65"/>
      <c r="E74" s="65"/>
      <c r="F74" s="66"/>
      <c r="G74" s="65"/>
      <c r="H74" s="65"/>
      <c r="I74" s="66"/>
    </row>
    <row r="75" spans="1:9" ht="25.5" x14ac:dyDescent="0.2">
      <c r="A75" s="74" t="s">
        <v>140</v>
      </c>
      <c r="B75" s="22"/>
      <c r="C75" s="24" t="s">
        <v>147</v>
      </c>
      <c r="D75" s="65"/>
      <c r="E75" s="65"/>
      <c r="F75" s="66"/>
      <c r="G75" s="65"/>
      <c r="H75" s="65"/>
      <c r="I75" s="66"/>
    </row>
    <row r="76" spans="1:9" ht="25.5" x14ac:dyDescent="0.2">
      <c r="A76" s="74" t="s">
        <v>141</v>
      </c>
      <c r="B76" s="22"/>
      <c r="C76" s="24" t="s">
        <v>148</v>
      </c>
      <c r="D76" s="65"/>
      <c r="E76" s="65"/>
      <c r="F76" s="66"/>
      <c r="G76" s="65"/>
      <c r="H76" s="65"/>
      <c r="I76" s="66"/>
    </row>
    <row r="77" spans="1:9" ht="25.5" x14ac:dyDescent="0.2">
      <c r="A77" s="74" t="s">
        <v>142</v>
      </c>
      <c r="B77" s="22"/>
      <c r="C77" s="24" t="s">
        <v>149</v>
      </c>
      <c r="D77" s="65"/>
      <c r="E77" s="65"/>
      <c r="F77" s="66"/>
      <c r="G77" s="65"/>
      <c r="H77" s="65"/>
      <c r="I77" s="66"/>
    </row>
    <row r="78" spans="1:9" x14ac:dyDescent="0.2">
      <c r="A78" s="74" t="s">
        <v>114</v>
      </c>
      <c r="B78" s="22"/>
      <c r="C78" s="24" t="s">
        <v>24</v>
      </c>
      <c r="D78" s="68"/>
      <c r="E78" s="68"/>
      <c r="F78" s="66"/>
      <c r="G78" s="68"/>
      <c r="H78" s="68"/>
      <c r="I78" s="66"/>
    </row>
    <row r="79" spans="1:9" ht="25.5" x14ac:dyDescent="0.2">
      <c r="A79" s="74" t="s">
        <v>12</v>
      </c>
      <c r="B79" s="20" t="s">
        <v>46</v>
      </c>
      <c r="C79" s="20"/>
      <c r="D79" s="32">
        <f t="shared" ref="D79:I79" si="13">D80+D86-D92</f>
        <v>0</v>
      </c>
      <c r="E79" s="32">
        <f t="shared" si="13"/>
        <v>0</v>
      </c>
      <c r="F79" s="27">
        <f t="shared" si="13"/>
        <v>0</v>
      </c>
      <c r="G79" s="26">
        <f t="shared" si="13"/>
        <v>0</v>
      </c>
      <c r="H79" s="26">
        <f t="shared" si="13"/>
        <v>0</v>
      </c>
      <c r="I79" s="27">
        <f t="shared" si="13"/>
        <v>0</v>
      </c>
    </row>
    <row r="80" spans="1:9" x14ac:dyDescent="0.2">
      <c r="A80" s="74" t="s">
        <v>4</v>
      </c>
      <c r="B80" s="20"/>
      <c r="C80" s="24" t="s">
        <v>96</v>
      </c>
      <c r="D80" s="65"/>
      <c r="E80" s="65"/>
      <c r="F80" s="66"/>
      <c r="G80" s="68"/>
      <c r="H80" s="68"/>
      <c r="I80" s="66"/>
    </row>
    <row r="81" spans="1:9" ht="54" customHeight="1" x14ac:dyDescent="0.2">
      <c r="A81" s="74" t="s">
        <v>154</v>
      </c>
      <c r="B81" s="22"/>
      <c r="C81" s="24" t="s">
        <v>198</v>
      </c>
      <c r="D81" s="28" t="s">
        <v>88</v>
      </c>
      <c r="E81" s="28" t="s">
        <v>88</v>
      </c>
      <c r="F81" s="28" t="s">
        <v>88</v>
      </c>
      <c r="G81" s="28" t="s">
        <v>88</v>
      </c>
      <c r="H81" s="28" t="s">
        <v>88</v>
      </c>
      <c r="I81" s="28" t="s">
        <v>88</v>
      </c>
    </row>
    <row r="82" spans="1:9" ht="25.5" x14ac:dyDescent="0.2">
      <c r="A82" s="74" t="s">
        <v>138</v>
      </c>
      <c r="B82" s="22"/>
      <c r="C82" s="24" t="s">
        <v>139</v>
      </c>
      <c r="D82" s="65"/>
      <c r="E82" s="65"/>
      <c r="F82" s="66"/>
      <c r="G82" s="65"/>
      <c r="H82" s="65"/>
      <c r="I82" s="66"/>
    </row>
    <row r="83" spans="1:9" ht="25.5" x14ac:dyDescent="0.2">
      <c r="A83" s="74" t="s">
        <v>140</v>
      </c>
      <c r="B83" s="22"/>
      <c r="C83" s="24" t="s">
        <v>143</v>
      </c>
      <c r="D83" s="65"/>
      <c r="E83" s="65"/>
      <c r="F83" s="66"/>
      <c r="G83" s="65"/>
      <c r="H83" s="65"/>
      <c r="I83" s="66"/>
    </row>
    <row r="84" spans="1:9" ht="25.5" x14ac:dyDescent="0.2">
      <c r="A84" s="74" t="s">
        <v>141</v>
      </c>
      <c r="B84" s="22"/>
      <c r="C84" s="24" t="s">
        <v>144</v>
      </c>
      <c r="D84" s="65"/>
      <c r="E84" s="65"/>
      <c r="F84" s="66"/>
      <c r="G84" s="65"/>
      <c r="H84" s="65"/>
      <c r="I84" s="66"/>
    </row>
    <row r="85" spans="1:9" ht="25.5" x14ac:dyDescent="0.2">
      <c r="A85" s="74" t="s">
        <v>142</v>
      </c>
      <c r="B85" s="22"/>
      <c r="C85" s="24" t="s">
        <v>145</v>
      </c>
      <c r="D85" s="65"/>
      <c r="E85" s="65"/>
      <c r="F85" s="66"/>
      <c r="G85" s="65"/>
      <c r="H85" s="65"/>
      <c r="I85" s="66"/>
    </row>
    <row r="86" spans="1:9" x14ac:dyDescent="0.2">
      <c r="A86" s="74" t="s">
        <v>5</v>
      </c>
      <c r="B86" s="20"/>
      <c r="C86" s="24" t="s">
        <v>97</v>
      </c>
      <c r="D86" s="65"/>
      <c r="E86" s="65"/>
      <c r="F86" s="66"/>
      <c r="G86" s="68"/>
      <c r="H86" s="68"/>
      <c r="I86" s="66"/>
    </row>
    <row r="87" spans="1:9" ht="51.75" customHeight="1" x14ac:dyDescent="0.2">
      <c r="A87" s="74" t="s">
        <v>154</v>
      </c>
      <c r="B87" s="22"/>
      <c r="C87" s="24" t="s">
        <v>199</v>
      </c>
      <c r="D87" s="28" t="s">
        <v>88</v>
      </c>
      <c r="E87" s="28" t="s">
        <v>88</v>
      </c>
      <c r="F87" s="28" t="s">
        <v>88</v>
      </c>
      <c r="G87" s="28" t="s">
        <v>88</v>
      </c>
      <c r="H87" s="28" t="s">
        <v>88</v>
      </c>
      <c r="I87" s="28" t="s">
        <v>88</v>
      </c>
    </row>
    <row r="88" spans="1:9" ht="25.5" x14ac:dyDescent="0.2">
      <c r="A88" s="74" t="s">
        <v>138</v>
      </c>
      <c r="B88" s="22"/>
      <c r="C88" s="24" t="s">
        <v>146</v>
      </c>
      <c r="D88" s="65"/>
      <c r="E88" s="65"/>
      <c r="F88" s="66"/>
      <c r="G88" s="65"/>
      <c r="H88" s="65"/>
      <c r="I88" s="66"/>
    </row>
    <row r="89" spans="1:9" ht="25.5" x14ac:dyDescent="0.2">
      <c r="A89" s="74" t="s">
        <v>140</v>
      </c>
      <c r="B89" s="22"/>
      <c r="C89" s="24" t="s">
        <v>147</v>
      </c>
      <c r="D89" s="65"/>
      <c r="E89" s="65"/>
      <c r="F89" s="66"/>
      <c r="G89" s="65"/>
      <c r="H89" s="65"/>
      <c r="I89" s="66"/>
    </row>
    <row r="90" spans="1:9" ht="25.5" x14ac:dyDescent="0.2">
      <c r="A90" s="74" t="s">
        <v>141</v>
      </c>
      <c r="B90" s="22"/>
      <c r="C90" s="24" t="s">
        <v>148</v>
      </c>
      <c r="D90" s="65"/>
      <c r="E90" s="65"/>
      <c r="F90" s="66"/>
      <c r="G90" s="65"/>
      <c r="H90" s="65"/>
      <c r="I90" s="66"/>
    </row>
    <row r="91" spans="1:9" ht="25.5" x14ac:dyDescent="0.2">
      <c r="A91" s="74" t="s">
        <v>142</v>
      </c>
      <c r="B91" s="22"/>
      <c r="C91" s="24" t="s">
        <v>149</v>
      </c>
      <c r="D91" s="65"/>
      <c r="E91" s="65"/>
      <c r="F91" s="66"/>
      <c r="G91" s="65"/>
      <c r="H91" s="65"/>
      <c r="I91" s="66"/>
    </row>
    <row r="92" spans="1:9" x14ac:dyDescent="0.2">
      <c r="A92" s="74" t="s">
        <v>114</v>
      </c>
      <c r="B92" s="22"/>
      <c r="C92" s="24" t="s">
        <v>24</v>
      </c>
      <c r="D92" s="65"/>
      <c r="E92" s="65"/>
      <c r="F92" s="66"/>
      <c r="G92" s="68"/>
      <c r="H92" s="68"/>
      <c r="I92" s="66"/>
    </row>
    <row r="93" spans="1:9" ht="25.5" x14ac:dyDescent="0.2">
      <c r="A93" s="74" t="s">
        <v>13</v>
      </c>
      <c r="B93" s="20" t="s">
        <v>47</v>
      </c>
      <c r="C93" s="20"/>
      <c r="D93" s="32">
        <f t="shared" ref="D93:I93" si="14">D94+D100-D106</f>
        <v>0</v>
      </c>
      <c r="E93" s="32">
        <f t="shared" si="14"/>
        <v>0</v>
      </c>
      <c r="F93" s="27">
        <f t="shared" si="14"/>
        <v>0</v>
      </c>
      <c r="G93" s="26">
        <f t="shared" si="14"/>
        <v>0</v>
      </c>
      <c r="H93" s="26">
        <f t="shared" si="14"/>
        <v>0</v>
      </c>
      <c r="I93" s="27">
        <f t="shared" si="14"/>
        <v>0</v>
      </c>
    </row>
    <row r="94" spans="1:9" x14ac:dyDescent="0.2">
      <c r="A94" s="74" t="s">
        <v>4</v>
      </c>
      <c r="B94" s="20"/>
      <c r="C94" s="24" t="s">
        <v>96</v>
      </c>
      <c r="D94" s="65"/>
      <c r="E94" s="65"/>
      <c r="F94" s="66"/>
      <c r="G94" s="68"/>
      <c r="H94" s="68"/>
      <c r="I94" s="66"/>
    </row>
    <row r="95" spans="1:9" ht="47.25" customHeight="1" x14ac:dyDescent="0.2">
      <c r="A95" s="74" t="s">
        <v>155</v>
      </c>
      <c r="B95" s="22"/>
      <c r="C95" s="24" t="s">
        <v>198</v>
      </c>
      <c r="D95" s="28" t="s">
        <v>88</v>
      </c>
      <c r="E95" s="28" t="s">
        <v>88</v>
      </c>
      <c r="F95" s="28" t="s">
        <v>88</v>
      </c>
      <c r="G95" s="28" t="s">
        <v>88</v>
      </c>
      <c r="H95" s="28" t="s">
        <v>88</v>
      </c>
      <c r="I95" s="28" t="s">
        <v>88</v>
      </c>
    </row>
    <row r="96" spans="1:9" ht="25.5" x14ac:dyDescent="0.2">
      <c r="A96" s="74" t="s">
        <v>138</v>
      </c>
      <c r="B96" s="22"/>
      <c r="C96" s="24" t="s">
        <v>139</v>
      </c>
      <c r="D96" s="65"/>
      <c r="E96" s="65"/>
      <c r="F96" s="66"/>
      <c r="G96" s="65"/>
      <c r="H96" s="65"/>
      <c r="I96" s="66"/>
    </row>
    <row r="97" spans="1:9" ht="25.5" x14ac:dyDescent="0.2">
      <c r="A97" s="74" t="s">
        <v>140</v>
      </c>
      <c r="B97" s="22"/>
      <c r="C97" s="24" t="s">
        <v>143</v>
      </c>
      <c r="D97" s="65"/>
      <c r="E97" s="65"/>
      <c r="F97" s="66"/>
      <c r="G97" s="65"/>
      <c r="H97" s="65"/>
      <c r="I97" s="66"/>
    </row>
    <row r="98" spans="1:9" ht="25.5" x14ac:dyDescent="0.2">
      <c r="A98" s="74" t="s">
        <v>141</v>
      </c>
      <c r="B98" s="22"/>
      <c r="C98" s="24" t="s">
        <v>144</v>
      </c>
      <c r="D98" s="65"/>
      <c r="E98" s="65"/>
      <c r="F98" s="66"/>
      <c r="G98" s="65"/>
      <c r="H98" s="65"/>
      <c r="I98" s="66"/>
    </row>
    <row r="99" spans="1:9" ht="25.5" x14ac:dyDescent="0.2">
      <c r="A99" s="74" t="s">
        <v>142</v>
      </c>
      <c r="B99" s="22"/>
      <c r="C99" s="24" t="s">
        <v>145</v>
      </c>
      <c r="D99" s="65"/>
      <c r="E99" s="65"/>
      <c r="F99" s="66"/>
      <c r="G99" s="65"/>
      <c r="H99" s="65"/>
      <c r="I99" s="66"/>
    </row>
    <row r="100" spans="1:9" x14ac:dyDescent="0.2">
      <c r="A100" s="74" t="s">
        <v>5</v>
      </c>
      <c r="B100" s="20"/>
      <c r="C100" s="24" t="s">
        <v>97</v>
      </c>
      <c r="D100" s="65"/>
      <c r="E100" s="65"/>
      <c r="F100" s="66"/>
      <c r="G100" s="68"/>
      <c r="H100" s="68"/>
      <c r="I100" s="66"/>
    </row>
    <row r="101" spans="1:9" ht="41.25" customHeight="1" x14ac:dyDescent="0.2">
      <c r="A101" s="74" t="s">
        <v>155</v>
      </c>
      <c r="B101" s="22"/>
      <c r="C101" s="24" t="s">
        <v>199</v>
      </c>
      <c r="D101" s="28" t="s">
        <v>88</v>
      </c>
      <c r="E101" s="28" t="s">
        <v>88</v>
      </c>
      <c r="F101" s="28" t="s">
        <v>88</v>
      </c>
      <c r="G101" s="28" t="s">
        <v>88</v>
      </c>
      <c r="H101" s="28" t="s">
        <v>88</v>
      </c>
      <c r="I101" s="28" t="s">
        <v>88</v>
      </c>
    </row>
    <row r="102" spans="1:9" ht="25.5" x14ac:dyDescent="0.2">
      <c r="A102" s="74" t="s">
        <v>138</v>
      </c>
      <c r="B102" s="22"/>
      <c r="C102" s="24" t="s">
        <v>146</v>
      </c>
      <c r="D102" s="65"/>
      <c r="E102" s="65"/>
      <c r="F102" s="66"/>
      <c r="G102" s="65"/>
      <c r="H102" s="65"/>
      <c r="I102" s="66"/>
    </row>
    <row r="103" spans="1:9" ht="25.5" x14ac:dyDescent="0.2">
      <c r="A103" s="74" t="s">
        <v>140</v>
      </c>
      <c r="B103" s="22"/>
      <c r="C103" s="24" t="s">
        <v>147</v>
      </c>
      <c r="D103" s="65"/>
      <c r="E103" s="65"/>
      <c r="F103" s="66"/>
      <c r="G103" s="65"/>
      <c r="H103" s="65"/>
      <c r="I103" s="66"/>
    </row>
    <row r="104" spans="1:9" ht="25.5" x14ac:dyDescent="0.2">
      <c r="A104" s="74" t="s">
        <v>141</v>
      </c>
      <c r="B104" s="22"/>
      <c r="C104" s="24" t="s">
        <v>148</v>
      </c>
      <c r="D104" s="65"/>
      <c r="E104" s="65"/>
      <c r="F104" s="66"/>
      <c r="G104" s="65"/>
      <c r="H104" s="65"/>
      <c r="I104" s="66"/>
    </row>
    <row r="105" spans="1:9" ht="25.5" x14ac:dyDescent="0.2">
      <c r="A105" s="74" t="s">
        <v>142</v>
      </c>
      <c r="B105" s="22"/>
      <c r="C105" s="24" t="s">
        <v>149</v>
      </c>
      <c r="D105" s="65"/>
      <c r="E105" s="65"/>
      <c r="F105" s="66"/>
      <c r="G105" s="65"/>
      <c r="H105" s="65"/>
      <c r="I105" s="66"/>
    </row>
    <row r="106" spans="1:9" x14ac:dyDescent="0.2">
      <c r="A106" s="74" t="s">
        <v>114</v>
      </c>
      <c r="B106" s="22"/>
      <c r="C106" s="24" t="s">
        <v>24</v>
      </c>
      <c r="D106" s="65"/>
      <c r="E106" s="65"/>
      <c r="F106" s="66"/>
      <c r="G106" s="68"/>
      <c r="H106" s="68"/>
      <c r="I106" s="66"/>
    </row>
    <row r="107" spans="1:9" ht="65.25" customHeight="1" x14ac:dyDescent="0.2">
      <c r="A107" s="74" t="s">
        <v>255</v>
      </c>
      <c r="B107" s="20" t="s">
        <v>101</v>
      </c>
      <c r="C107" s="20"/>
      <c r="D107" s="28" t="s">
        <v>88</v>
      </c>
      <c r="E107" s="28" t="s">
        <v>88</v>
      </c>
      <c r="F107" s="28" t="s">
        <v>88</v>
      </c>
      <c r="G107" s="28" t="s">
        <v>88</v>
      </c>
      <c r="H107" s="28" t="s">
        <v>88</v>
      </c>
      <c r="I107" s="28" t="s">
        <v>88</v>
      </c>
    </row>
    <row r="108" spans="1:9" x14ac:dyDescent="0.2">
      <c r="A108" s="74" t="s">
        <v>16</v>
      </c>
      <c r="B108" s="20" t="s">
        <v>48</v>
      </c>
      <c r="C108" s="20"/>
      <c r="D108" s="26">
        <f>D109+D110-D111</f>
        <v>0</v>
      </c>
      <c r="E108" s="29" t="s">
        <v>14</v>
      </c>
      <c r="F108" s="27">
        <f>F109+F110-F111</f>
        <v>0</v>
      </c>
      <c r="G108" s="26">
        <f>G109+G110-G111</f>
        <v>0</v>
      </c>
      <c r="H108" s="29" t="s">
        <v>14</v>
      </c>
      <c r="I108" s="27">
        <f>I109+I110-I111</f>
        <v>0</v>
      </c>
    </row>
    <row r="109" spans="1:9" x14ac:dyDescent="0.2">
      <c r="A109" s="74" t="s">
        <v>4</v>
      </c>
      <c r="B109" s="20"/>
      <c r="C109" s="24" t="s">
        <v>96</v>
      </c>
      <c r="D109" s="63"/>
      <c r="E109" s="29" t="s">
        <v>14</v>
      </c>
      <c r="F109" s="67"/>
      <c r="G109" s="63"/>
      <c r="H109" s="29" t="s">
        <v>14</v>
      </c>
      <c r="I109" s="67"/>
    </row>
    <row r="110" spans="1:9" x14ac:dyDescent="0.2">
      <c r="A110" s="74" t="s">
        <v>5</v>
      </c>
      <c r="B110" s="20"/>
      <c r="C110" s="24" t="s">
        <v>97</v>
      </c>
      <c r="D110" s="63"/>
      <c r="E110" s="29" t="s">
        <v>14</v>
      </c>
      <c r="F110" s="67"/>
      <c r="G110" s="63"/>
      <c r="H110" s="29" t="s">
        <v>14</v>
      </c>
      <c r="I110" s="67"/>
    </row>
    <row r="111" spans="1:9" x14ac:dyDescent="0.2">
      <c r="A111" s="74" t="s">
        <v>114</v>
      </c>
      <c r="B111" s="22"/>
      <c r="C111" s="24" t="s">
        <v>24</v>
      </c>
      <c r="D111" s="63"/>
      <c r="E111" s="63"/>
      <c r="F111" s="67"/>
      <c r="G111" s="63"/>
      <c r="H111" s="63"/>
      <c r="I111" s="67"/>
    </row>
    <row r="112" spans="1:9" x14ac:dyDescent="0.2">
      <c r="A112" s="74" t="s">
        <v>17</v>
      </c>
      <c r="B112" s="20" t="s">
        <v>49</v>
      </c>
      <c r="C112" s="20"/>
      <c r="D112" s="26">
        <f>D113+D114-D115</f>
        <v>0</v>
      </c>
      <c r="E112" s="29" t="s">
        <v>14</v>
      </c>
      <c r="F112" s="27">
        <f>F113+F114-F115</f>
        <v>0</v>
      </c>
      <c r="G112" s="26">
        <f>G113+G114-G115</f>
        <v>0</v>
      </c>
      <c r="H112" s="29" t="s">
        <v>14</v>
      </c>
      <c r="I112" s="27">
        <f>I113+I114-I115</f>
        <v>0</v>
      </c>
    </row>
    <row r="113" spans="1:9" x14ac:dyDescent="0.2">
      <c r="A113" s="74" t="s">
        <v>4</v>
      </c>
      <c r="B113" s="20"/>
      <c r="C113" s="24" t="s">
        <v>96</v>
      </c>
      <c r="D113" s="63"/>
      <c r="E113" s="29" t="s">
        <v>14</v>
      </c>
      <c r="F113" s="67"/>
      <c r="G113" s="63"/>
      <c r="H113" s="29" t="s">
        <v>14</v>
      </c>
      <c r="I113" s="67"/>
    </row>
    <row r="114" spans="1:9" x14ac:dyDescent="0.2">
      <c r="A114" s="74" t="s">
        <v>5</v>
      </c>
      <c r="B114" s="20"/>
      <c r="C114" s="24" t="s">
        <v>97</v>
      </c>
      <c r="D114" s="63"/>
      <c r="E114" s="29" t="s">
        <v>14</v>
      </c>
      <c r="F114" s="67"/>
      <c r="G114" s="63"/>
      <c r="H114" s="29" t="s">
        <v>14</v>
      </c>
      <c r="I114" s="67"/>
    </row>
    <row r="115" spans="1:9" x14ac:dyDescent="0.2">
      <c r="A115" s="74" t="s">
        <v>114</v>
      </c>
      <c r="B115" s="22"/>
      <c r="C115" s="24" t="s">
        <v>24</v>
      </c>
      <c r="D115" s="63"/>
      <c r="E115" s="63"/>
      <c r="F115" s="67"/>
      <c r="G115" s="63"/>
      <c r="H115" s="63"/>
      <c r="I115" s="67"/>
    </row>
    <row r="116" spans="1:9" x14ac:dyDescent="0.2">
      <c r="A116" s="74" t="s">
        <v>18</v>
      </c>
      <c r="B116" s="20" t="s">
        <v>50</v>
      </c>
      <c r="C116" s="20"/>
      <c r="D116" s="32">
        <f>D117+D118-D119</f>
        <v>0</v>
      </c>
      <c r="E116" s="29" t="s">
        <v>14</v>
      </c>
      <c r="F116" s="27">
        <f>F117+F118-F119</f>
        <v>0</v>
      </c>
      <c r="G116" s="26">
        <f>G117+G118-G119</f>
        <v>0</v>
      </c>
      <c r="H116" s="29" t="s">
        <v>14</v>
      </c>
      <c r="I116" s="27">
        <f>I117+I118-I119</f>
        <v>0</v>
      </c>
    </row>
    <row r="117" spans="1:9" x14ac:dyDescent="0.2">
      <c r="A117" s="74" t="s">
        <v>4</v>
      </c>
      <c r="B117" s="20"/>
      <c r="C117" s="24" t="s">
        <v>96</v>
      </c>
      <c r="D117" s="63"/>
      <c r="E117" s="29" t="s">
        <v>14</v>
      </c>
      <c r="F117" s="67"/>
      <c r="G117" s="63"/>
      <c r="H117" s="29" t="s">
        <v>14</v>
      </c>
      <c r="I117" s="67"/>
    </row>
    <row r="118" spans="1:9" x14ac:dyDescent="0.2">
      <c r="A118" s="74" t="s">
        <v>5</v>
      </c>
      <c r="B118" s="20"/>
      <c r="C118" s="24" t="s">
        <v>97</v>
      </c>
      <c r="D118" s="63"/>
      <c r="E118" s="29" t="s">
        <v>14</v>
      </c>
      <c r="F118" s="67"/>
      <c r="G118" s="63"/>
      <c r="H118" s="29" t="s">
        <v>14</v>
      </c>
      <c r="I118" s="67"/>
    </row>
    <row r="119" spans="1:9" x14ac:dyDescent="0.2">
      <c r="A119" s="74" t="s">
        <v>114</v>
      </c>
      <c r="B119" s="90"/>
      <c r="C119" s="24" t="s">
        <v>24</v>
      </c>
      <c r="D119" s="63"/>
      <c r="E119" s="63"/>
      <c r="F119" s="67"/>
      <c r="G119" s="63"/>
      <c r="H119" s="63"/>
      <c r="I119" s="67"/>
    </row>
    <row r="120" spans="1:9" ht="25.5" x14ac:dyDescent="0.2">
      <c r="A120" s="74" t="s">
        <v>19</v>
      </c>
      <c r="B120" s="20" t="s">
        <v>51</v>
      </c>
      <c r="C120" s="20"/>
      <c r="D120" s="69"/>
      <c r="E120" s="69"/>
      <c r="F120" s="70"/>
      <c r="G120" s="69"/>
      <c r="H120" s="69"/>
      <c r="I120" s="70"/>
    </row>
    <row r="121" spans="1:9" ht="42" customHeight="1" x14ac:dyDescent="0.2">
      <c r="A121" s="74" t="s">
        <v>156</v>
      </c>
      <c r="B121" s="20" t="s">
        <v>157</v>
      </c>
      <c r="C121" s="24" t="s">
        <v>137</v>
      </c>
      <c r="D121" s="29" t="s">
        <v>14</v>
      </c>
      <c r="E121" s="29" t="s">
        <v>14</v>
      </c>
      <c r="F121" s="29" t="s">
        <v>14</v>
      </c>
      <c r="G121" s="29" t="s">
        <v>14</v>
      </c>
      <c r="H121" s="29" t="s">
        <v>14</v>
      </c>
      <c r="I121" s="29" t="s">
        <v>14</v>
      </c>
    </row>
    <row r="122" spans="1:9" ht="25.5" x14ac:dyDescent="0.2">
      <c r="A122" s="74" t="s">
        <v>138</v>
      </c>
      <c r="B122" s="22"/>
      <c r="C122" s="24" t="s">
        <v>158</v>
      </c>
      <c r="D122" s="65"/>
      <c r="E122" s="65"/>
      <c r="F122" s="66"/>
      <c r="G122" s="65"/>
      <c r="H122" s="65"/>
      <c r="I122" s="66"/>
    </row>
    <row r="123" spans="1:9" ht="25.5" x14ac:dyDescent="0.2">
      <c r="A123" s="74" t="s">
        <v>140</v>
      </c>
      <c r="B123" s="22"/>
      <c r="C123" s="24" t="s">
        <v>159</v>
      </c>
      <c r="D123" s="65"/>
      <c r="E123" s="65"/>
      <c r="F123" s="66"/>
      <c r="G123" s="65"/>
      <c r="H123" s="65"/>
      <c r="I123" s="66"/>
    </row>
    <row r="124" spans="1:9" ht="25.5" x14ac:dyDescent="0.2">
      <c r="A124" s="74" t="s">
        <v>141</v>
      </c>
      <c r="B124" s="22"/>
      <c r="C124" s="24" t="s">
        <v>160</v>
      </c>
      <c r="D124" s="65"/>
      <c r="E124" s="65"/>
      <c r="F124" s="66"/>
      <c r="G124" s="65"/>
      <c r="H124" s="65"/>
      <c r="I124" s="66"/>
    </row>
    <row r="125" spans="1:9" ht="25.5" x14ac:dyDescent="0.2">
      <c r="A125" s="74" t="s">
        <v>142</v>
      </c>
      <c r="B125" s="22"/>
      <c r="C125" s="24" t="s">
        <v>161</v>
      </c>
      <c r="D125" s="65"/>
      <c r="E125" s="65"/>
      <c r="F125" s="66"/>
      <c r="G125" s="65"/>
      <c r="H125" s="65"/>
      <c r="I125" s="66"/>
    </row>
    <row r="126" spans="1:9" x14ac:dyDescent="0.2">
      <c r="A126" s="74" t="s">
        <v>116</v>
      </c>
      <c r="B126" s="22"/>
      <c r="C126" s="24" t="s">
        <v>24</v>
      </c>
      <c r="D126" s="69"/>
      <c r="E126" s="69"/>
      <c r="F126" s="70"/>
      <c r="G126" s="69"/>
      <c r="H126" s="69"/>
      <c r="I126" s="70"/>
    </row>
    <row r="127" spans="1:9" ht="25.5" x14ac:dyDescent="0.2">
      <c r="A127" s="74" t="s">
        <v>20</v>
      </c>
      <c r="B127" s="20" t="s">
        <v>52</v>
      </c>
      <c r="C127" s="20"/>
      <c r="D127" s="63"/>
      <c r="E127" s="29" t="s">
        <v>14</v>
      </c>
      <c r="F127" s="29" t="s">
        <v>15</v>
      </c>
      <c r="G127" s="63"/>
      <c r="H127" s="29" t="s">
        <v>14</v>
      </c>
      <c r="I127" s="29" t="s">
        <v>15</v>
      </c>
    </row>
    <row r="128" spans="1:9" ht="25.5" x14ac:dyDescent="0.2">
      <c r="A128" s="74" t="s">
        <v>227</v>
      </c>
      <c r="B128" s="20" t="s">
        <v>21</v>
      </c>
      <c r="C128" s="20" t="s">
        <v>102</v>
      </c>
      <c r="D128" s="29" t="s">
        <v>14</v>
      </c>
      <c r="E128" s="71"/>
      <c r="F128" s="72"/>
      <c r="G128" s="29" t="s">
        <v>14</v>
      </c>
      <c r="H128" s="71"/>
      <c r="I128" s="72"/>
    </row>
    <row r="129" spans="1:9" ht="40.5" customHeight="1" x14ac:dyDescent="0.2">
      <c r="A129" s="74" t="s">
        <v>228</v>
      </c>
      <c r="B129" s="20" t="s">
        <v>22</v>
      </c>
      <c r="C129" s="20" t="s">
        <v>115</v>
      </c>
      <c r="D129" s="29" t="s">
        <v>14</v>
      </c>
      <c r="E129" s="63"/>
      <c r="F129" s="67"/>
      <c r="G129" s="29" t="s">
        <v>14</v>
      </c>
      <c r="H129" s="63"/>
      <c r="I129" s="67"/>
    </row>
    <row r="130" spans="1:9" ht="63.75" x14ac:dyDescent="0.2">
      <c r="A130" s="74" t="s">
        <v>232</v>
      </c>
      <c r="B130" s="20" t="s">
        <v>25</v>
      </c>
      <c r="C130" s="20"/>
      <c r="D130" s="63"/>
      <c r="E130" s="29" t="s">
        <v>26</v>
      </c>
      <c r="F130" s="67"/>
      <c r="G130" s="63"/>
      <c r="H130" s="29" t="s">
        <v>14</v>
      </c>
      <c r="I130" s="67"/>
    </row>
    <row r="131" spans="1:9" ht="36" customHeight="1" x14ac:dyDescent="0.2">
      <c r="A131" s="74" t="s">
        <v>233</v>
      </c>
      <c r="B131" s="20"/>
      <c r="C131" s="24" t="s">
        <v>137</v>
      </c>
      <c r="D131" s="29" t="s">
        <v>14</v>
      </c>
      <c r="E131" s="29" t="s">
        <v>14</v>
      </c>
      <c r="F131" s="29" t="s">
        <v>14</v>
      </c>
      <c r="G131" s="29" t="s">
        <v>14</v>
      </c>
      <c r="H131" s="29" t="s">
        <v>14</v>
      </c>
      <c r="I131" s="29" t="s">
        <v>14</v>
      </c>
    </row>
    <row r="132" spans="1:9" ht="25.5" x14ac:dyDescent="0.2">
      <c r="A132" s="74" t="s">
        <v>138</v>
      </c>
      <c r="B132" s="22"/>
      <c r="C132" s="24" t="s">
        <v>158</v>
      </c>
      <c r="D132" s="65"/>
      <c r="E132" s="65"/>
      <c r="F132" s="66"/>
      <c r="G132" s="65"/>
      <c r="H132" s="65"/>
      <c r="I132" s="66"/>
    </row>
    <row r="133" spans="1:9" ht="25.5" x14ac:dyDescent="0.2">
      <c r="A133" s="74" t="s">
        <v>140</v>
      </c>
      <c r="B133" s="22"/>
      <c r="C133" s="24" t="s">
        <v>159</v>
      </c>
      <c r="D133" s="65"/>
      <c r="E133" s="65"/>
      <c r="F133" s="66"/>
      <c r="G133" s="65"/>
      <c r="H133" s="65"/>
      <c r="I133" s="66"/>
    </row>
    <row r="134" spans="1:9" ht="25.5" x14ac:dyDescent="0.2">
      <c r="A134" s="74" t="s">
        <v>141</v>
      </c>
      <c r="B134" s="22"/>
      <c r="C134" s="24" t="s">
        <v>160</v>
      </c>
      <c r="D134" s="65"/>
      <c r="E134" s="65"/>
      <c r="F134" s="66"/>
      <c r="G134" s="65"/>
      <c r="H134" s="65"/>
      <c r="I134" s="66"/>
    </row>
    <row r="135" spans="1:9" ht="25.5" x14ac:dyDescent="0.2">
      <c r="A135" s="74" t="s">
        <v>142</v>
      </c>
      <c r="B135" s="22"/>
      <c r="C135" s="24" t="s">
        <v>161</v>
      </c>
      <c r="D135" s="65"/>
      <c r="E135" s="65"/>
      <c r="F135" s="66"/>
      <c r="G135" s="65"/>
      <c r="H135" s="65"/>
      <c r="I135" s="66"/>
    </row>
    <row r="136" spans="1:9" x14ac:dyDescent="0.2">
      <c r="A136" s="74" t="s">
        <v>116</v>
      </c>
      <c r="B136" s="22"/>
      <c r="C136" s="24" t="s">
        <v>24</v>
      </c>
      <c r="D136" s="63"/>
      <c r="E136" s="63"/>
      <c r="F136" s="67"/>
      <c r="G136" s="63"/>
      <c r="H136" s="63"/>
      <c r="I136" s="67"/>
    </row>
    <row r="137" spans="1:9" s="16" customFormat="1" x14ac:dyDescent="0.2">
      <c r="A137" s="74" t="s">
        <v>73</v>
      </c>
      <c r="B137" s="23" t="s">
        <v>74</v>
      </c>
      <c r="C137" s="23"/>
      <c r="D137" s="29" t="s">
        <v>14</v>
      </c>
      <c r="E137" s="73"/>
      <c r="F137" s="31">
        <f>SUM(F138:F139)-F140</f>
        <v>0</v>
      </c>
      <c r="G137" s="29" t="s">
        <v>14</v>
      </c>
      <c r="H137" s="69"/>
      <c r="I137" s="31">
        <f>SUM(I138:I139)-I140</f>
        <v>0</v>
      </c>
    </row>
    <row r="138" spans="1:9" x14ac:dyDescent="0.2">
      <c r="A138" s="74" t="s">
        <v>4</v>
      </c>
      <c r="B138" s="20"/>
      <c r="C138" s="24" t="s">
        <v>96</v>
      </c>
      <c r="D138" s="29" t="s">
        <v>14</v>
      </c>
      <c r="E138" s="63"/>
      <c r="F138" s="67"/>
      <c r="G138" s="29" t="s">
        <v>14</v>
      </c>
      <c r="H138" s="63"/>
      <c r="I138" s="67"/>
    </row>
    <row r="139" spans="1:9" x14ac:dyDescent="0.2">
      <c r="A139" s="74" t="s">
        <v>5</v>
      </c>
      <c r="B139" s="20"/>
      <c r="C139" s="24" t="s">
        <v>97</v>
      </c>
      <c r="D139" s="29" t="s">
        <v>14</v>
      </c>
      <c r="E139" s="63"/>
      <c r="F139" s="67"/>
      <c r="G139" s="29" t="s">
        <v>14</v>
      </c>
      <c r="H139" s="63"/>
      <c r="I139" s="67"/>
    </row>
    <row r="140" spans="1:9" x14ac:dyDescent="0.2">
      <c r="A140" s="74" t="s">
        <v>114</v>
      </c>
      <c r="B140" s="22"/>
      <c r="C140" s="24" t="s">
        <v>24</v>
      </c>
      <c r="D140" s="29" t="s">
        <v>14</v>
      </c>
      <c r="E140" s="63"/>
      <c r="F140" s="67"/>
      <c r="G140" s="29" t="s">
        <v>14</v>
      </c>
      <c r="H140" s="63"/>
      <c r="I140" s="67"/>
    </row>
    <row r="141" spans="1:9" ht="38.25" x14ac:dyDescent="0.2">
      <c r="A141" s="74" t="s">
        <v>234</v>
      </c>
      <c r="B141" s="20" t="s">
        <v>107</v>
      </c>
      <c r="C141" s="20"/>
      <c r="D141" s="32">
        <f>SUM(D142:D143)-D144</f>
        <v>26</v>
      </c>
      <c r="E141" s="69">
        <f>E142+E143</f>
        <v>27750</v>
      </c>
      <c r="F141" s="27">
        <f>SUM(F142:F143)-F144</f>
        <v>30148</v>
      </c>
      <c r="G141" s="32">
        <f>SUM(G142:G143)-G144</f>
        <v>98</v>
      </c>
      <c r="H141" s="69">
        <f>H142+H143</f>
        <v>87357.56</v>
      </c>
      <c r="I141" s="27">
        <f>SUM(I142:I143)-I144</f>
        <v>92138.989999999991</v>
      </c>
    </row>
    <row r="142" spans="1:9" x14ac:dyDescent="0.2">
      <c r="A142" s="74" t="s">
        <v>4</v>
      </c>
      <c r="B142" s="20"/>
      <c r="C142" s="24" t="s">
        <v>96</v>
      </c>
      <c r="D142" s="98">
        <v>17</v>
      </c>
      <c r="E142" s="104">
        <v>16959</v>
      </c>
      <c r="F142" s="67">
        <v>19386</v>
      </c>
      <c r="G142" s="98">
        <f>41+D142</f>
        <v>58</v>
      </c>
      <c r="H142" s="104">
        <f>27269+E142</f>
        <v>44228</v>
      </c>
      <c r="I142" s="67">
        <f>28426.89+F142</f>
        <v>47812.89</v>
      </c>
    </row>
    <row r="143" spans="1:9" x14ac:dyDescent="0.2">
      <c r="A143" s="74" t="s">
        <v>5</v>
      </c>
      <c r="B143" s="20"/>
      <c r="C143" s="24" t="s">
        <v>97</v>
      </c>
      <c r="D143" s="98">
        <v>9</v>
      </c>
      <c r="E143" s="104">
        <v>10791</v>
      </c>
      <c r="F143" s="67">
        <v>10762</v>
      </c>
      <c r="G143" s="98">
        <f>31+D143</f>
        <v>40</v>
      </c>
      <c r="H143" s="104">
        <f>32338.56+E143</f>
        <v>43129.56</v>
      </c>
      <c r="I143" s="67">
        <f>33564.1+F143</f>
        <v>44326.1</v>
      </c>
    </row>
    <row r="144" spans="1:9" x14ac:dyDescent="0.2">
      <c r="A144" s="74" t="s">
        <v>114</v>
      </c>
      <c r="B144" s="22"/>
      <c r="C144" s="24" t="s">
        <v>24</v>
      </c>
      <c r="D144" s="63">
        <v>0</v>
      </c>
      <c r="E144" s="63"/>
      <c r="F144" s="67">
        <v>0</v>
      </c>
      <c r="G144" s="63">
        <f>D144</f>
        <v>0</v>
      </c>
      <c r="H144" s="63">
        <f>E144</f>
        <v>0</v>
      </c>
      <c r="I144" s="67">
        <f>F144</f>
        <v>0</v>
      </c>
    </row>
  </sheetData>
  <mergeCells count="25">
    <mergeCell ref="A18:I18"/>
    <mergeCell ref="B19:D19"/>
    <mergeCell ref="A21:I21"/>
    <mergeCell ref="A22:I22"/>
    <mergeCell ref="G2:I5"/>
    <mergeCell ref="A14:E14"/>
    <mergeCell ref="A13:E13"/>
    <mergeCell ref="A15:E15"/>
    <mergeCell ref="G9:I14"/>
    <mergeCell ref="C24:C29"/>
    <mergeCell ref="E19:G19"/>
    <mergeCell ref="A24:A29"/>
    <mergeCell ref="B24:B29"/>
    <mergeCell ref="C16:E16"/>
    <mergeCell ref="D24:F25"/>
    <mergeCell ref="G24:I25"/>
    <mergeCell ref="D27:D29"/>
    <mergeCell ref="E27:E29"/>
    <mergeCell ref="F26:F29"/>
    <mergeCell ref="D26:E26"/>
    <mergeCell ref="G26:H26"/>
    <mergeCell ref="G27:G29"/>
    <mergeCell ref="H27:H29"/>
    <mergeCell ref="I26:I29"/>
    <mergeCell ref="A17:I17"/>
  </mergeCells>
  <phoneticPr fontId="2" type="noConversion"/>
  <dataValidations count="1">
    <dataValidation type="date" allowBlank="1" showInputMessage="1" showErrorMessage="1" sqref="E19:G19">
      <formula1>43282</formula1>
      <formula2>54789</formula2>
    </dataValidation>
  </dataValidations>
  <hyperlinks>
    <hyperlink ref="C16" r:id="rId1"/>
  </hyperlinks>
  <pageMargins left="0" right="0" top="0.59055118110236227" bottom="0.39370078740157483" header="0.51181102362204722" footer="0.51181102362204722"/>
  <pageSetup paperSize="9" scale="95" orientation="portrait" r:id="rId2"/>
  <headerFooter alignWithMargins="0"/>
  <rowBreaks count="2" manualBreakCount="2">
    <brk id="86" max="8" man="1"/>
    <brk id="11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14"/>
  <sheetViews>
    <sheetView view="pageBreakPreview" zoomScale="110" zoomScaleNormal="100" zoomScaleSheetLayoutView="110" workbookViewId="0">
      <selection activeCell="D8" sqref="D8"/>
    </sheetView>
  </sheetViews>
  <sheetFormatPr defaultRowHeight="12.75" x14ac:dyDescent="0.2"/>
  <cols>
    <col min="1" max="1" width="58.28515625" style="7" customWidth="1"/>
    <col min="2" max="2" width="8.5703125" style="35" customWidth="1"/>
    <col min="3" max="3" width="13" style="35" customWidth="1"/>
    <col min="4" max="4" width="14.7109375" style="35" customWidth="1"/>
    <col min="5" max="16384" width="9.140625" style="7"/>
  </cols>
  <sheetData>
    <row r="1" spans="1:4" ht="21.75" customHeight="1" x14ac:dyDescent="0.2">
      <c r="A1" s="128" t="s">
        <v>27</v>
      </c>
      <c r="B1" s="128"/>
      <c r="C1" s="128"/>
      <c r="D1" s="128"/>
    </row>
    <row r="2" spans="1:4" ht="20.25" customHeight="1" x14ac:dyDescent="0.2">
      <c r="A2" s="128" t="s">
        <v>78</v>
      </c>
      <c r="B2" s="128"/>
      <c r="C2" s="128"/>
      <c r="D2" s="128"/>
    </row>
    <row r="3" spans="1:4" ht="6.75" customHeight="1" x14ac:dyDescent="0.2">
      <c r="A3" s="33"/>
    </row>
    <row r="4" spans="1:4" ht="62.25" customHeight="1" x14ac:dyDescent="0.2">
      <c r="A4" s="17" t="s">
        <v>28</v>
      </c>
      <c r="B4" s="17" t="s">
        <v>41</v>
      </c>
      <c r="C4" s="17" t="s">
        <v>195</v>
      </c>
      <c r="D4" s="17" t="s">
        <v>196</v>
      </c>
    </row>
    <row r="5" spans="1:4" s="34" customFormat="1" ht="15.75" customHeight="1" x14ac:dyDescent="0.2">
      <c r="A5" s="22">
        <v>1</v>
      </c>
      <c r="B5" s="22">
        <v>2</v>
      </c>
      <c r="C5" s="22">
        <v>3</v>
      </c>
      <c r="D5" s="22">
        <v>4</v>
      </c>
    </row>
    <row r="6" spans="1:4" ht="15.75" customHeight="1" x14ac:dyDescent="0.2">
      <c r="A6" s="19" t="s">
        <v>162</v>
      </c>
      <c r="B6" s="24" t="s">
        <v>53</v>
      </c>
      <c r="C6" s="100">
        <f>SUM(C7:C14)</f>
        <v>86.170010000000005</v>
      </c>
      <c r="D6" s="100">
        <f>SUM(D7:D14)</f>
        <v>1208.17001</v>
      </c>
    </row>
    <row r="7" spans="1:4" ht="15.75" customHeight="1" x14ac:dyDescent="0.2">
      <c r="A7" s="19" t="s">
        <v>106</v>
      </c>
      <c r="B7" s="24" t="s">
        <v>54</v>
      </c>
      <c r="C7" s="75">
        <v>0</v>
      </c>
      <c r="D7" s="75">
        <f>5.97+C7</f>
        <v>5.97</v>
      </c>
    </row>
    <row r="8" spans="1:4" ht="15.75" customHeight="1" x14ac:dyDescent="0.2">
      <c r="A8" s="19" t="s">
        <v>29</v>
      </c>
      <c r="B8" s="24" t="s">
        <v>55</v>
      </c>
      <c r="C8" s="75">
        <v>86.17</v>
      </c>
      <c r="D8" s="75">
        <v>1202.2</v>
      </c>
    </row>
    <row r="9" spans="1:4" ht="15.75" customHeight="1" x14ac:dyDescent="0.2">
      <c r="A9" s="19" t="s">
        <v>30</v>
      </c>
      <c r="B9" s="24" t="s">
        <v>56</v>
      </c>
      <c r="C9" s="75">
        <v>0</v>
      </c>
      <c r="D9" s="75">
        <f t="shared" ref="D9:D14" si="0">C9+0</f>
        <v>0</v>
      </c>
    </row>
    <row r="10" spans="1:4" ht="15.75" customHeight="1" x14ac:dyDescent="0.2">
      <c r="A10" s="19" t="s">
        <v>31</v>
      </c>
      <c r="B10" s="24" t="s">
        <v>57</v>
      </c>
      <c r="C10" s="75">
        <v>0</v>
      </c>
      <c r="D10" s="75">
        <f t="shared" si="0"/>
        <v>0</v>
      </c>
    </row>
    <row r="11" spans="1:4" ht="15.75" customHeight="1" x14ac:dyDescent="0.2">
      <c r="A11" s="19" t="s">
        <v>32</v>
      </c>
      <c r="B11" s="24" t="s">
        <v>58</v>
      </c>
      <c r="C11" s="75">
        <v>0</v>
      </c>
      <c r="D11" s="75">
        <f t="shared" si="0"/>
        <v>0</v>
      </c>
    </row>
    <row r="12" spans="1:4" ht="15.75" customHeight="1" x14ac:dyDescent="0.2">
      <c r="A12" s="19" t="s">
        <v>33</v>
      </c>
      <c r="B12" s="24" t="s">
        <v>59</v>
      </c>
      <c r="C12" s="75">
        <v>0</v>
      </c>
      <c r="D12" s="75">
        <f t="shared" si="0"/>
        <v>0</v>
      </c>
    </row>
    <row r="13" spans="1:4" ht="15.75" customHeight="1" x14ac:dyDescent="0.2">
      <c r="A13" s="19" t="s">
        <v>34</v>
      </c>
      <c r="B13" s="24" t="s">
        <v>60</v>
      </c>
      <c r="C13" s="75">
        <v>0</v>
      </c>
      <c r="D13" s="75">
        <f t="shared" si="0"/>
        <v>0</v>
      </c>
    </row>
    <row r="14" spans="1:4" ht="15.75" customHeight="1" x14ac:dyDescent="0.2">
      <c r="A14" s="19" t="s">
        <v>201</v>
      </c>
      <c r="B14" s="24" t="s">
        <v>61</v>
      </c>
      <c r="C14" s="75">
        <f>0.01/1000</f>
        <v>1.0000000000000001E-5</v>
      </c>
      <c r="D14" s="75">
        <f t="shared" si="0"/>
        <v>1.0000000000000001E-5</v>
      </c>
    </row>
  </sheetData>
  <mergeCells count="2">
    <mergeCell ref="A1:D1"/>
    <mergeCell ref="A2:D2"/>
  </mergeCells>
  <phoneticPr fontId="2" type="noConversion"/>
  <pageMargins left="0.59055118110236227" right="0.39370078740157483" top="0.78740157480314965" bottom="0.78740157480314965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4"/>
  <sheetViews>
    <sheetView view="pageBreakPreview" zoomScale="110" zoomScaleNormal="100" zoomScaleSheetLayoutView="110" workbookViewId="0">
      <selection activeCell="C35" sqref="C35"/>
    </sheetView>
  </sheetViews>
  <sheetFormatPr defaultRowHeight="12.75" x14ac:dyDescent="0.2"/>
  <cols>
    <col min="1" max="1" width="28.140625" style="7" customWidth="1"/>
    <col min="2" max="2" width="7.140625" style="35" customWidth="1"/>
    <col min="3" max="3" width="11.7109375" style="7" customWidth="1"/>
    <col min="4" max="4" width="10" style="7" customWidth="1"/>
    <col min="5" max="5" width="12" style="7" customWidth="1"/>
    <col min="6" max="6" width="10.42578125" style="7" customWidth="1"/>
    <col min="7" max="7" width="12.28515625" style="7" customWidth="1"/>
    <col min="8" max="16384" width="9.140625" style="7"/>
  </cols>
  <sheetData>
    <row r="1" spans="1:7" ht="21" customHeight="1" x14ac:dyDescent="0.2">
      <c r="A1" s="128" t="s">
        <v>35</v>
      </c>
      <c r="B1" s="128"/>
      <c r="C1" s="128"/>
      <c r="D1" s="128"/>
      <c r="E1" s="128"/>
      <c r="F1" s="128"/>
      <c r="G1" s="128"/>
    </row>
    <row r="2" spans="1:7" ht="40.5" customHeight="1" x14ac:dyDescent="0.2">
      <c r="A2" s="138" t="s">
        <v>132</v>
      </c>
      <c r="B2" s="138"/>
      <c r="C2" s="138"/>
      <c r="D2" s="138"/>
      <c r="E2" s="138"/>
      <c r="F2" s="138"/>
      <c r="G2" s="138"/>
    </row>
    <row r="3" spans="1:7" ht="3.75" customHeight="1" x14ac:dyDescent="0.2"/>
    <row r="4" spans="1:7" ht="36.75" customHeight="1" x14ac:dyDescent="0.2">
      <c r="A4" s="122" t="s">
        <v>0</v>
      </c>
      <c r="B4" s="122" t="s">
        <v>41</v>
      </c>
      <c r="C4" s="122" t="s">
        <v>202</v>
      </c>
      <c r="D4" s="122"/>
      <c r="E4" s="140" t="s">
        <v>203</v>
      </c>
      <c r="F4" s="141"/>
      <c r="G4" s="122" t="s">
        <v>2</v>
      </c>
    </row>
    <row r="5" spans="1:7" x14ac:dyDescent="0.2">
      <c r="A5" s="122"/>
      <c r="B5" s="123"/>
      <c r="C5" s="122" t="s">
        <v>99</v>
      </c>
      <c r="D5" s="122" t="s">
        <v>197</v>
      </c>
      <c r="E5" s="122" t="s">
        <v>99</v>
      </c>
      <c r="F5" s="122" t="s">
        <v>197</v>
      </c>
      <c r="G5" s="139"/>
    </row>
    <row r="6" spans="1:7" x14ac:dyDescent="0.2">
      <c r="A6" s="122"/>
      <c r="B6" s="123"/>
      <c r="C6" s="123"/>
      <c r="D6" s="123"/>
      <c r="E6" s="123"/>
      <c r="F6" s="123"/>
      <c r="G6" s="139"/>
    </row>
    <row r="7" spans="1:7" ht="22.5" customHeight="1" x14ac:dyDescent="0.2">
      <c r="A7" s="122"/>
      <c r="B7" s="123"/>
      <c r="C7" s="123"/>
      <c r="D7" s="123"/>
      <c r="E7" s="123"/>
      <c r="F7" s="123"/>
      <c r="G7" s="139"/>
    </row>
    <row r="8" spans="1:7" x14ac:dyDescent="0.2">
      <c r="A8" s="37">
        <v>1</v>
      </c>
      <c r="B8" s="17">
        <v>2</v>
      </c>
      <c r="C8" s="37">
        <v>3</v>
      </c>
      <c r="D8" s="37">
        <v>4</v>
      </c>
      <c r="E8" s="37">
        <v>5</v>
      </c>
      <c r="F8" s="37">
        <v>6</v>
      </c>
      <c r="G8" s="37">
        <v>7</v>
      </c>
    </row>
    <row r="9" spans="1:7" ht="25.5" x14ac:dyDescent="0.2">
      <c r="A9" s="19" t="s">
        <v>133</v>
      </c>
      <c r="B9" s="24" t="s">
        <v>62</v>
      </c>
      <c r="C9" s="103">
        <f>C10+C19+C25+C28+C30+C32+C27</f>
        <v>21280</v>
      </c>
      <c r="D9" s="36">
        <f>D10+D19+D25+D28+D30+D32+D27</f>
        <v>31369.78861</v>
      </c>
      <c r="E9" s="22" t="s">
        <v>137</v>
      </c>
      <c r="F9" s="36" t="s">
        <v>137</v>
      </c>
      <c r="G9" s="22"/>
    </row>
    <row r="10" spans="1:7" x14ac:dyDescent="0.2">
      <c r="A10" s="19" t="s">
        <v>36</v>
      </c>
      <c r="B10" s="24" t="s">
        <v>63</v>
      </c>
      <c r="C10" s="76">
        <f>C12+C13+C14</f>
        <v>820</v>
      </c>
      <c r="D10" s="88">
        <f>D12+D13+D14</f>
        <v>449.78861000000001</v>
      </c>
      <c r="E10" s="76"/>
      <c r="F10" s="75"/>
      <c r="G10" s="76"/>
    </row>
    <row r="11" spans="1:7" ht="25.5" x14ac:dyDescent="0.2">
      <c r="A11" s="19" t="s">
        <v>79</v>
      </c>
      <c r="B11" s="24" t="s">
        <v>134</v>
      </c>
      <c r="C11" s="76"/>
      <c r="D11" s="75"/>
      <c r="E11" s="76"/>
      <c r="F11" s="75"/>
      <c r="G11" s="76"/>
    </row>
    <row r="12" spans="1:7" ht="25.5" x14ac:dyDescent="0.2">
      <c r="A12" s="19" t="s">
        <v>249</v>
      </c>
      <c r="B12" s="24"/>
      <c r="C12" s="76">
        <v>1</v>
      </c>
      <c r="D12" s="75">
        <v>2.2000000000000001E-4</v>
      </c>
      <c r="E12" s="76"/>
      <c r="F12" s="75"/>
      <c r="G12" s="76"/>
    </row>
    <row r="13" spans="1:7" x14ac:dyDescent="0.2">
      <c r="A13" s="19" t="s">
        <v>250</v>
      </c>
      <c r="B13" s="24"/>
      <c r="C13" s="76">
        <v>499</v>
      </c>
      <c r="D13" s="75">
        <v>5.7883899999999997</v>
      </c>
      <c r="E13" s="76"/>
      <c r="F13" s="75"/>
      <c r="G13" s="76"/>
    </row>
    <row r="14" spans="1:7" x14ac:dyDescent="0.2">
      <c r="A14" s="19" t="s">
        <v>251</v>
      </c>
      <c r="B14" s="24"/>
      <c r="C14" s="76">
        <v>320</v>
      </c>
      <c r="D14" s="75">
        <v>444</v>
      </c>
      <c r="E14" s="76"/>
      <c r="F14" s="75"/>
      <c r="G14" s="76"/>
    </row>
    <row r="15" spans="1:7" ht="63.75" x14ac:dyDescent="0.2">
      <c r="A15" s="19" t="s">
        <v>123</v>
      </c>
      <c r="B15" s="24" t="s">
        <v>135</v>
      </c>
      <c r="C15" s="76"/>
      <c r="D15" s="75"/>
      <c r="E15" s="76"/>
      <c r="F15" s="75"/>
      <c r="G15" s="76"/>
    </row>
    <row r="16" spans="1:7" ht="51" x14ac:dyDescent="0.2">
      <c r="A16" s="19" t="s">
        <v>122</v>
      </c>
      <c r="B16" s="24" t="s">
        <v>136</v>
      </c>
      <c r="C16" s="76"/>
      <c r="D16" s="75"/>
      <c r="E16" s="76"/>
      <c r="F16" s="75"/>
      <c r="G16" s="76"/>
    </row>
    <row r="17" spans="1:7" ht="38.25" x14ac:dyDescent="0.2">
      <c r="A17" s="19" t="s">
        <v>118</v>
      </c>
      <c r="B17" s="24" t="s">
        <v>119</v>
      </c>
      <c r="C17" s="76"/>
      <c r="D17" s="75"/>
      <c r="E17" s="76"/>
      <c r="F17" s="75"/>
      <c r="G17" s="76"/>
    </row>
    <row r="18" spans="1:7" ht="25.5" x14ac:dyDescent="0.2">
      <c r="A18" s="19" t="s">
        <v>79</v>
      </c>
      <c r="B18" s="24"/>
      <c r="C18" s="76"/>
      <c r="D18" s="75"/>
      <c r="E18" s="76"/>
      <c r="F18" s="75"/>
      <c r="G18" s="76"/>
    </row>
    <row r="19" spans="1:7" x14ac:dyDescent="0.2">
      <c r="A19" s="19" t="s">
        <v>37</v>
      </c>
      <c r="B19" s="24" t="s">
        <v>64</v>
      </c>
      <c r="C19" s="99">
        <f>C21+C22+C23+C24</f>
        <v>20460</v>
      </c>
      <c r="D19" s="99">
        <f>D21+D22+D23+D24</f>
        <v>30920</v>
      </c>
      <c r="E19" s="76"/>
      <c r="F19" s="75"/>
      <c r="G19" s="76"/>
    </row>
    <row r="20" spans="1:7" ht="25.5" x14ac:dyDescent="0.2">
      <c r="A20" s="19" t="s">
        <v>79</v>
      </c>
      <c r="B20" s="24"/>
      <c r="C20" s="76"/>
      <c r="D20" s="75"/>
      <c r="E20" s="76"/>
      <c r="F20" s="75"/>
      <c r="G20" s="76"/>
    </row>
    <row r="21" spans="1:7" ht="25.5" x14ac:dyDescent="0.2">
      <c r="A21" s="19" t="s">
        <v>259</v>
      </c>
      <c r="B21" s="24"/>
      <c r="C21" s="99">
        <v>5928</v>
      </c>
      <c r="D21" s="75">
        <v>15855</v>
      </c>
      <c r="E21" s="76"/>
      <c r="F21" s="75"/>
      <c r="G21" s="76"/>
    </row>
    <row r="22" spans="1:7" ht="27.75" customHeight="1" x14ac:dyDescent="0.2">
      <c r="A22" s="19" t="s">
        <v>257</v>
      </c>
      <c r="B22" s="24"/>
      <c r="C22" s="76"/>
      <c r="D22" s="75"/>
      <c r="E22" s="76"/>
      <c r="F22" s="75"/>
      <c r="G22" s="76"/>
    </row>
    <row r="23" spans="1:7" x14ac:dyDescent="0.2">
      <c r="A23" s="19" t="s">
        <v>256</v>
      </c>
      <c r="B23" s="24"/>
      <c r="C23" s="99">
        <v>12732</v>
      </c>
      <c r="D23" s="75">
        <v>12752</v>
      </c>
      <c r="E23" s="76"/>
      <c r="F23" s="75"/>
      <c r="G23" s="76"/>
    </row>
    <row r="24" spans="1:7" ht="25.5" x14ac:dyDescent="0.2">
      <c r="A24" s="19" t="s">
        <v>258</v>
      </c>
      <c r="B24" s="24"/>
      <c r="C24" s="99">
        <v>1800</v>
      </c>
      <c r="D24" s="75">
        <v>2313</v>
      </c>
      <c r="E24" s="76"/>
      <c r="F24" s="75"/>
      <c r="G24" s="76"/>
    </row>
    <row r="25" spans="1:7" x14ac:dyDescent="0.2">
      <c r="A25" s="19" t="s">
        <v>38</v>
      </c>
      <c r="B25" s="24" t="s">
        <v>65</v>
      </c>
      <c r="C25" s="76"/>
      <c r="D25" s="75"/>
      <c r="E25" s="22" t="s">
        <v>137</v>
      </c>
      <c r="F25" s="36" t="s">
        <v>137</v>
      </c>
      <c r="G25" s="76"/>
    </row>
    <row r="26" spans="1:7" ht="25.5" x14ac:dyDescent="0.2">
      <c r="A26" s="19" t="s">
        <v>80</v>
      </c>
      <c r="B26" s="24"/>
      <c r="C26" s="76"/>
      <c r="D26" s="75"/>
      <c r="E26" s="22" t="s">
        <v>137</v>
      </c>
      <c r="F26" s="36" t="s">
        <v>137</v>
      </c>
      <c r="G26" s="76"/>
    </row>
    <row r="27" spans="1:7" ht="25.5" x14ac:dyDescent="0.2">
      <c r="A27" s="19" t="s">
        <v>124</v>
      </c>
      <c r="B27" s="24" t="s">
        <v>66</v>
      </c>
      <c r="C27" s="76"/>
      <c r="D27" s="75"/>
      <c r="E27" s="22" t="s">
        <v>137</v>
      </c>
      <c r="F27" s="36" t="s">
        <v>137</v>
      </c>
      <c r="G27" s="76"/>
    </row>
    <row r="28" spans="1:7" x14ac:dyDescent="0.2">
      <c r="A28" s="19" t="s">
        <v>222</v>
      </c>
      <c r="B28" s="24" t="s">
        <v>125</v>
      </c>
      <c r="C28" s="76"/>
      <c r="D28" s="75"/>
      <c r="E28" s="22" t="s">
        <v>137</v>
      </c>
      <c r="F28" s="36" t="s">
        <v>137</v>
      </c>
      <c r="G28" s="76"/>
    </row>
    <row r="29" spans="1:7" ht="25.5" x14ac:dyDescent="0.2">
      <c r="A29" s="19" t="s">
        <v>126</v>
      </c>
      <c r="B29" s="24"/>
      <c r="C29" s="76"/>
      <c r="D29" s="75"/>
      <c r="E29" s="22" t="s">
        <v>137</v>
      </c>
      <c r="F29" s="36" t="s">
        <v>137</v>
      </c>
      <c r="G29" s="76"/>
    </row>
    <row r="30" spans="1:7" ht="15" customHeight="1" x14ac:dyDescent="0.2">
      <c r="A30" s="19" t="s">
        <v>120</v>
      </c>
      <c r="B30" s="24" t="s">
        <v>129</v>
      </c>
      <c r="C30" s="76"/>
      <c r="D30" s="75"/>
      <c r="E30" s="22" t="s">
        <v>137</v>
      </c>
      <c r="F30" s="36" t="s">
        <v>137</v>
      </c>
      <c r="G30" s="76"/>
    </row>
    <row r="31" spans="1:7" ht="25.5" x14ac:dyDescent="0.2">
      <c r="A31" s="19" t="s">
        <v>127</v>
      </c>
      <c r="B31" s="24"/>
      <c r="C31" s="76"/>
      <c r="D31" s="75"/>
      <c r="E31" s="22" t="s">
        <v>137</v>
      </c>
      <c r="F31" s="36" t="s">
        <v>137</v>
      </c>
      <c r="G31" s="76"/>
    </row>
    <row r="32" spans="1:7" ht="25.5" x14ac:dyDescent="0.2">
      <c r="A32" s="105" t="s">
        <v>121</v>
      </c>
      <c r="B32" s="24" t="s">
        <v>130</v>
      </c>
      <c r="C32" s="76"/>
      <c r="D32" s="75"/>
      <c r="E32" s="22" t="s">
        <v>137</v>
      </c>
      <c r="F32" s="36" t="s">
        <v>137</v>
      </c>
      <c r="G32" s="76"/>
    </row>
    <row r="33" spans="1:7" ht="25.5" x14ac:dyDescent="0.2">
      <c r="A33" s="19" t="s">
        <v>128</v>
      </c>
      <c r="B33" s="24"/>
      <c r="C33" s="76"/>
      <c r="D33" s="75"/>
      <c r="E33" s="22" t="s">
        <v>137</v>
      </c>
      <c r="F33" s="36" t="s">
        <v>137</v>
      </c>
      <c r="G33" s="76"/>
    </row>
    <row r="34" spans="1:7" ht="25.5" x14ac:dyDescent="0.2">
      <c r="A34" s="105" t="s">
        <v>163</v>
      </c>
      <c r="B34" s="24" t="s">
        <v>131</v>
      </c>
      <c r="C34" s="99">
        <v>12695</v>
      </c>
      <c r="D34" s="75">
        <v>13719</v>
      </c>
      <c r="E34" s="22" t="s">
        <v>137</v>
      </c>
      <c r="F34" s="36" t="s">
        <v>137</v>
      </c>
      <c r="G34" s="89"/>
    </row>
  </sheetData>
  <mergeCells count="11">
    <mergeCell ref="A1:G1"/>
    <mergeCell ref="A2:G2"/>
    <mergeCell ref="G4:G7"/>
    <mergeCell ref="A4:A7"/>
    <mergeCell ref="C4:D4"/>
    <mergeCell ref="E4:F4"/>
    <mergeCell ref="B4:B7"/>
    <mergeCell ref="C5:C7"/>
    <mergeCell ref="D5:D7"/>
    <mergeCell ref="E5:E7"/>
    <mergeCell ref="F5:F7"/>
  </mergeCells>
  <phoneticPr fontId="2" type="noConversion"/>
  <pageMargins left="0.74803149606299213" right="0.74803149606299213" top="0.78740157480314965" bottom="0.39370078740157483" header="0.51181102362204722" footer="0.51181102362204722"/>
  <pageSetup paperSize="9"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22"/>
  <sheetViews>
    <sheetView view="pageBreakPreview" topLeftCell="A10" zoomScale="110" zoomScaleNormal="100" zoomScaleSheetLayoutView="110" workbookViewId="0">
      <selection activeCell="A29" sqref="A29"/>
    </sheetView>
  </sheetViews>
  <sheetFormatPr defaultRowHeight="12.75" x14ac:dyDescent="0.2"/>
  <cols>
    <col min="1" max="1" width="61.28515625" customWidth="1"/>
    <col min="2" max="2" width="10.28515625" customWidth="1"/>
    <col min="3" max="3" width="17.5703125" customWidth="1"/>
    <col min="6" max="6" width="14.5703125" customWidth="1"/>
  </cols>
  <sheetData>
    <row r="1" spans="1:6" s="39" customFormat="1" ht="20.25" customHeight="1" x14ac:dyDescent="0.2">
      <c r="A1" s="128" t="s">
        <v>39</v>
      </c>
      <c r="B1" s="128"/>
      <c r="C1" s="128"/>
      <c r="D1" s="40"/>
      <c r="E1" s="40"/>
      <c r="F1" s="40"/>
    </row>
    <row r="2" spans="1:6" s="39" customFormat="1" ht="19.5" customHeight="1" x14ac:dyDescent="0.2">
      <c r="A2" s="128" t="s">
        <v>204</v>
      </c>
      <c r="B2" s="128"/>
      <c r="C2" s="128"/>
      <c r="D2" s="40"/>
      <c r="E2" s="40"/>
      <c r="F2" s="40"/>
    </row>
    <row r="3" spans="1:6" x14ac:dyDescent="0.2">
      <c r="A3" s="1"/>
      <c r="B3" s="2"/>
      <c r="C3" s="2"/>
      <c r="D3" s="2"/>
      <c r="E3" s="2"/>
      <c r="F3" s="2"/>
    </row>
    <row r="4" spans="1:6" s="10" customFormat="1" ht="51" customHeight="1" x14ac:dyDescent="0.2">
      <c r="A4" s="17" t="s">
        <v>0</v>
      </c>
      <c r="B4" s="17" t="s">
        <v>41</v>
      </c>
      <c r="C4" s="17" t="s">
        <v>82</v>
      </c>
      <c r="D4" s="41"/>
      <c r="E4" s="41"/>
      <c r="F4" s="41"/>
    </row>
    <row r="5" spans="1:6" s="10" customFormat="1" ht="19.5" customHeight="1" x14ac:dyDescent="0.2">
      <c r="A5" s="17">
        <v>1</v>
      </c>
      <c r="B5" s="17">
        <v>2</v>
      </c>
      <c r="C5" s="17">
        <v>3</v>
      </c>
      <c r="D5" s="41"/>
      <c r="E5" s="41"/>
      <c r="F5" s="41"/>
    </row>
    <row r="6" spans="1:6" s="10" customFormat="1" ht="30.75" customHeight="1" x14ac:dyDescent="0.2">
      <c r="A6" s="19" t="s">
        <v>205</v>
      </c>
      <c r="B6" s="24" t="s">
        <v>117</v>
      </c>
      <c r="C6" s="76"/>
      <c r="D6" s="41"/>
      <c r="E6" s="41"/>
      <c r="F6" s="41"/>
    </row>
    <row r="7" spans="1:6" s="10" customFormat="1" ht="30.75" customHeight="1" x14ac:dyDescent="0.2">
      <c r="A7" s="19" t="s">
        <v>206</v>
      </c>
      <c r="B7" s="24" t="s">
        <v>108</v>
      </c>
      <c r="C7" s="76"/>
      <c r="D7" s="41"/>
      <c r="E7" s="41"/>
      <c r="F7" s="41"/>
    </row>
    <row r="8" spans="1:6" s="10" customFormat="1" ht="30.75" customHeight="1" x14ac:dyDescent="0.2">
      <c r="A8" s="19" t="s">
        <v>207</v>
      </c>
      <c r="B8" s="24" t="s">
        <v>109</v>
      </c>
      <c r="C8" s="76"/>
      <c r="D8" s="41"/>
      <c r="E8" s="41"/>
      <c r="F8" s="41"/>
    </row>
    <row r="9" spans="1:6" s="10" customFormat="1" ht="39.75" customHeight="1" x14ac:dyDescent="0.2">
      <c r="A9" s="19" t="s">
        <v>217</v>
      </c>
      <c r="B9" s="24" t="s">
        <v>110</v>
      </c>
      <c r="C9" s="76"/>
      <c r="D9" s="41"/>
      <c r="E9" s="41"/>
      <c r="F9" s="41"/>
    </row>
    <row r="10" spans="1:6" s="10" customFormat="1" ht="30.75" customHeight="1" x14ac:dyDescent="0.2">
      <c r="A10" s="19" t="s">
        <v>216</v>
      </c>
      <c r="B10" s="24" t="s">
        <v>164</v>
      </c>
      <c r="C10" s="76"/>
      <c r="D10" s="41"/>
      <c r="E10" s="41"/>
      <c r="F10" s="41"/>
    </row>
    <row r="11" spans="1:6" s="10" customFormat="1" ht="30.75" customHeight="1" x14ac:dyDescent="0.2">
      <c r="A11" s="19" t="s">
        <v>218</v>
      </c>
      <c r="B11" s="24" t="s">
        <v>165</v>
      </c>
      <c r="C11" s="76"/>
      <c r="D11" s="41"/>
      <c r="E11" s="41"/>
      <c r="F11" s="41"/>
    </row>
    <row r="12" spans="1:6" s="10" customFormat="1" ht="30.75" customHeight="1" x14ac:dyDescent="0.2">
      <c r="A12" s="19" t="s">
        <v>219</v>
      </c>
      <c r="B12" s="24" t="s">
        <v>166</v>
      </c>
      <c r="C12" s="76"/>
      <c r="D12" s="41"/>
      <c r="E12" s="41"/>
      <c r="F12" s="41"/>
    </row>
    <row r="13" spans="1:6" s="10" customFormat="1" ht="30.75" customHeight="1" x14ac:dyDescent="0.2">
      <c r="A13" s="19" t="s">
        <v>220</v>
      </c>
      <c r="B13" s="24" t="s">
        <v>167</v>
      </c>
      <c r="C13" s="76"/>
      <c r="D13" s="41"/>
      <c r="E13" s="41"/>
      <c r="F13" s="41"/>
    </row>
    <row r="14" spans="1:6" s="10" customFormat="1" ht="30.75" customHeight="1" x14ac:dyDescent="0.2">
      <c r="A14" s="19" t="s">
        <v>223</v>
      </c>
      <c r="B14" s="24" t="s">
        <v>111</v>
      </c>
      <c r="C14" s="76"/>
      <c r="D14" s="41"/>
      <c r="E14" s="41"/>
      <c r="F14" s="41"/>
    </row>
    <row r="15" spans="1:6" s="10" customFormat="1" ht="30.75" customHeight="1" x14ac:dyDescent="0.2">
      <c r="A15" s="19" t="s">
        <v>216</v>
      </c>
      <c r="B15" s="24" t="s">
        <v>168</v>
      </c>
      <c r="C15" s="76"/>
      <c r="D15" s="41"/>
      <c r="E15" s="41"/>
      <c r="F15" s="41"/>
    </row>
    <row r="16" spans="1:6" s="10" customFormat="1" ht="30.75" customHeight="1" x14ac:dyDescent="0.2">
      <c r="A16" s="19" t="s">
        <v>218</v>
      </c>
      <c r="B16" s="24" t="s">
        <v>169</v>
      </c>
      <c r="C16" s="76"/>
      <c r="D16" s="41"/>
      <c r="E16" s="41"/>
      <c r="F16" s="41"/>
    </row>
    <row r="17" spans="1:6" s="10" customFormat="1" ht="30.75" customHeight="1" x14ac:dyDescent="0.2">
      <c r="A17" s="19" t="s">
        <v>219</v>
      </c>
      <c r="B17" s="24" t="s">
        <v>170</v>
      </c>
      <c r="C17" s="76"/>
      <c r="D17" s="41"/>
      <c r="E17" s="41"/>
      <c r="F17" s="41"/>
    </row>
    <row r="18" spans="1:6" s="10" customFormat="1" ht="30.75" customHeight="1" x14ac:dyDescent="0.2">
      <c r="A18" s="19" t="s">
        <v>220</v>
      </c>
      <c r="B18" s="24" t="s">
        <v>171</v>
      </c>
      <c r="C18" s="76"/>
      <c r="D18" s="41"/>
      <c r="E18" s="41"/>
      <c r="F18" s="41"/>
    </row>
    <row r="19" spans="1:6" s="10" customFormat="1" ht="30.75" customHeight="1" x14ac:dyDescent="0.2">
      <c r="A19" s="19" t="s">
        <v>113</v>
      </c>
      <c r="B19" s="24" t="s">
        <v>112</v>
      </c>
      <c r="C19" s="76"/>
      <c r="D19" s="41"/>
      <c r="E19" s="41"/>
      <c r="F19" s="41"/>
    </row>
    <row r="20" spans="1:6" x14ac:dyDescent="0.2">
      <c r="A20" s="3"/>
      <c r="B20" s="5"/>
      <c r="C20" s="5"/>
      <c r="D20" s="5"/>
      <c r="E20" s="5"/>
      <c r="F20" s="3"/>
    </row>
    <row r="21" spans="1:6" x14ac:dyDescent="0.2">
      <c r="A21" s="3"/>
      <c r="B21" s="5"/>
      <c r="C21" s="5"/>
      <c r="D21" s="5"/>
      <c r="E21" s="5"/>
      <c r="F21" s="3"/>
    </row>
    <row r="22" spans="1:6" x14ac:dyDescent="0.2">
      <c r="A22" s="3"/>
      <c r="B22" s="3"/>
      <c r="C22" s="3"/>
      <c r="D22" s="3"/>
      <c r="E22" s="3"/>
      <c r="F22" s="3"/>
    </row>
  </sheetData>
  <mergeCells count="2">
    <mergeCell ref="A1:C1"/>
    <mergeCell ref="A2:C2"/>
  </mergeCells>
  <phoneticPr fontId="2" type="noConversion"/>
  <pageMargins left="0.78740157480314965" right="0.59055118110236227" top="0.98425196850393704" bottom="0.98425196850393704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270"/>
  <sheetViews>
    <sheetView view="pageBreakPreview" topLeftCell="A2" zoomScale="110" zoomScaleNormal="100" zoomScaleSheetLayoutView="110" workbookViewId="0">
      <selection activeCell="B16" sqref="B16"/>
    </sheetView>
  </sheetViews>
  <sheetFormatPr defaultRowHeight="12.75" x14ac:dyDescent="0.2"/>
  <cols>
    <col min="1" max="1" width="40.7109375" style="7" customWidth="1"/>
    <col min="2" max="2" width="15" style="7" customWidth="1"/>
    <col min="3" max="3" width="11.5703125" style="7" customWidth="1"/>
    <col min="4" max="4" width="11.42578125" style="7" customWidth="1"/>
    <col min="5" max="5" width="16" style="7" customWidth="1"/>
    <col min="6" max="6" width="9.28515625" style="7" customWidth="1"/>
    <col min="7" max="7" width="8.140625" style="7" customWidth="1"/>
    <col min="8" max="16384" width="9.140625" style="7"/>
  </cols>
  <sheetData>
    <row r="1" spans="1:7" ht="22.5" customHeight="1" x14ac:dyDescent="0.2">
      <c r="A1" s="128" t="s">
        <v>40</v>
      </c>
      <c r="B1" s="128"/>
      <c r="C1" s="128"/>
      <c r="D1" s="128"/>
      <c r="E1" s="128"/>
      <c r="F1" s="128"/>
      <c r="G1" s="128"/>
    </row>
    <row r="2" spans="1:7" ht="15.75" customHeight="1" x14ac:dyDescent="0.2">
      <c r="A2" s="138" t="s">
        <v>235</v>
      </c>
      <c r="B2" s="138"/>
      <c r="C2" s="138"/>
      <c r="D2" s="138"/>
      <c r="E2" s="138"/>
      <c r="F2" s="138"/>
      <c r="G2" s="138"/>
    </row>
    <row r="3" spans="1:7" ht="15.75" customHeight="1" x14ac:dyDescent="0.2">
      <c r="A3" s="138"/>
      <c r="B3" s="138"/>
      <c r="C3" s="138"/>
      <c r="D3" s="138"/>
      <c r="E3" s="138"/>
      <c r="F3" s="138"/>
      <c r="G3" s="138"/>
    </row>
    <row r="4" spans="1:7" ht="9" customHeight="1" x14ac:dyDescent="0.2">
      <c r="A4" s="138"/>
      <c r="B4" s="138"/>
      <c r="C4" s="138"/>
      <c r="D4" s="138"/>
      <c r="E4" s="138"/>
      <c r="F4" s="138"/>
      <c r="G4" s="138"/>
    </row>
    <row r="5" spans="1:7" ht="0.75" customHeight="1" x14ac:dyDescent="0.2">
      <c r="A5" s="138"/>
      <c r="B5" s="138"/>
      <c r="C5" s="138"/>
      <c r="D5" s="138"/>
      <c r="E5" s="138"/>
      <c r="F5" s="138"/>
      <c r="G5" s="138"/>
    </row>
    <row r="7" spans="1:7" ht="77.25" customHeight="1" x14ac:dyDescent="0.2">
      <c r="A7" s="122" t="s">
        <v>208</v>
      </c>
      <c r="B7" s="122" t="s">
        <v>72</v>
      </c>
      <c r="C7" s="106" t="s">
        <v>104</v>
      </c>
      <c r="D7" s="106" t="s">
        <v>105</v>
      </c>
      <c r="E7" s="122" t="s">
        <v>172</v>
      </c>
      <c r="F7" s="142"/>
      <c r="G7" s="122" t="s">
        <v>68</v>
      </c>
    </row>
    <row r="8" spans="1:7" ht="48.75" customHeight="1" x14ac:dyDescent="0.2">
      <c r="A8" s="142"/>
      <c r="B8" s="122"/>
      <c r="C8" s="143"/>
      <c r="D8" s="143"/>
      <c r="E8" s="17" t="s">
        <v>173</v>
      </c>
      <c r="F8" s="17" t="s">
        <v>236</v>
      </c>
      <c r="G8" s="122"/>
    </row>
    <row r="9" spans="1:7" ht="12.75" hidden="1" customHeight="1" x14ac:dyDescent="0.2">
      <c r="A9" s="42"/>
      <c r="B9" s="38"/>
      <c r="C9" s="38"/>
      <c r="D9" s="38"/>
      <c r="E9" s="43"/>
      <c r="F9" s="44" t="s">
        <v>69</v>
      </c>
      <c r="G9" s="43"/>
    </row>
    <row r="10" spans="1:7" ht="12.75" hidden="1" customHeight="1" x14ac:dyDescent="0.2">
      <c r="A10" s="42"/>
      <c r="B10" s="38"/>
      <c r="C10" s="38"/>
      <c r="D10" s="38"/>
      <c r="E10" s="43"/>
      <c r="F10" s="44" t="s">
        <v>70</v>
      </c>
      <c r="G10" s="43"/>
    </row>
    <row r="11" spans="1:7" x14ac:dyDescent="0.2">
      <c r="A11" s="37">
        <v>1</v>
      </c>
      <c r="B11" s="37">
        <v>2</v>
      </c>
      <c r="C11" s="37">
        <v>3</v>
      </c>
      <c r="D11" s="37">
        <v>4</v>
      </c>
      <c r="E11" s="37">
        <v>5</v>
      </c>
      <c r="F11" s="37">
        <v>6</v>
      </c>
      <c r="G11" s="37">
        <v>7</v>
      </c>
    </row>
    <row r="12" spans="1:7" ht="67.5" customHeight="1" x14ac:dyDescent="0.2">
      <c r="A12" s="91" t="s">
        <v>243</v>
      </c>
      <c r="B12" s="77"/>
      <c r="C12" s="77"/>
      <c r="D12" s="78"/>
      <c r="E12" s="95">
        <v>2675</v>
      </c>
      <c r="F12" s="94">
        <f>E12/(E12+E13+E14)</f>
        <v>0.18244441413176921</v>
      </c>
      <c r="G12" s="77" t="s">
        <v>248</v>
      </c>
    </row>
    <row r="13" spans="1:7" ht="76.5" x14ac:dyDescent="0.2">
      <c r="A13" s="85" t="s">
        <v>244</v>
      </c>
      <c r="B13" s="79"/>
      <c r="C13" s="79"/>
      <c r="D13" s="79"/>
      <c r="E13" s="96">
        <v>1970</v>
      </c>
      <c r="F13" s="93">
        <f>E13/(E12+E13+E14)</f>
        <v>0.13436093302414404</v>
      </c>
      <c r="G13" s="77" t="s">
        <v>248</v>
      </c>
    </row>
    <row r="14" spans="1:7" ht="51" x14ac:dyDescent="0.2">
      <c r="A14" s="85" t="s">
        <v>253</v>
      </c>
      <c r="B14" s="79"/>
      <c r="C14" s="79"/>
      <c r="D14" s="79"/>
      <c r="E14" s="96">
        <v>10017</v>
      </c>
      <c r="F14" s="93">
        <f>E14/(E12+E13+E14)</f>
        <v>0.68319465284408676</v>
      </c>
      <c r="G14" s="77" t="s">
        <v>248</v>
      </c>
    </row>
    <row r="15" spans="1:7" ht="25.5" x14ac:dyDescent="0.2">
      <c r="A15" s="79" t="s">
        <v>265</v>
      </c>
      <c r="B15" s="85" t="s">
        <v>254</v>
      </c>
      <c r="C15" s="79" t="s">
        <v>246</v>
      </c>
      <c r="D15" s="86">
        <v>44574</v>
      </c>
      <c r="E15" s="87">
        <v>0</v>
      </c>
      <c r="F15" s="87">
        <v>0</v>
      </c>
      <c r="G15" s="79"/>
    </row>
    <row r="16" spans="1:7" ht="38.25" x14ac:dyDescent="0.2">
      <c r="A16" s="79" t="s">
        <v>245</v>
      </c>
      <c r="B16" s="85" t="s">
        <v>252</v>
      </c>
      <c r="C16" s="79" t="s">
        <v>247</v>
      </c>
      <c r="D16" s="86">
        <v>44487</v>
      </c>
      <c r="E16" s="87">
        <v>0</v>
      </c>
      <c r="F16" s="87">
        <v>0</v>
      </c>
      <c r="G16" s="79"/>
    </row>
    <row r="17" spans="1:7" hidden="1" x14ac:dyDescent="0.2">
      <c r="A17" s="79"/>
      <c r="B17" s="85"/>
      <c r="C17" s="79"/>
      <c r="D17" s="86"/>
      <c r="E17" s="87"/>
      <c r="F17" s="87"/>
      <c r="G17" s="79"/>
    </row>
    <row r="18" spans="1:7" hidden="1" x14ac:dyDescent="0.2">
      <c r="A18" s="79"/>
      <c r="B18" s="79"/>
      <c r="C18" s="79"/>
      <c r="D18" s="79"/>
      <c r="E18" s="79"/>
      <c r="F18" s="79"/>
      <c r="G18" s="79"/>
    </row>
    <row r="19" spans="1:7" hidden="1" x14ac:dyDescent="0.2">
      <c r="A19" s="79"/>
      <c r="B19" s="79"/>
      <c r="C19" s="79"/>
      <c r="D19" s="79"/>
      <c r="E19" s="79"/>
      <c r="F19" s="79"/>
      <c r="G19" s="79"/>
    </row>
    <row r="20" spans="1:7" hidden="1" x14ac:dyDescent="0.2">
      <c r="A20" s="79"/>
      <c r="B20" s="79"/>
      <c r="C20" s="79"/>
      <c r="D20" s="79"/>
      <c r="E20" s="79"/>
      <c r="F20" s="79"/>
      <c r="G20" s="79"/>
    </row>
    <row r="21" spans="1:7" hidden="1" x14ac:dyDescent="0.2">
      <c r="A21" s="79"/>
      <c r="B21" s="79"/>
      <c r="C21" s="79"/>
      <c r="D21" s="79"/>
      <c r="E21" s="79"/>
      <c r="F21" s="79"/>
      <c r="G21" s="79"/>
    </row>
    <row r="22" spans="1:7" hidden="1" x14ac:dyDescent="0.2">
      <c r="A22" s="79"/>
      <c r="B22" s="79"/>
      <c r="C22" s="79"/>
      <c r="D22" s="79"/>
      <c r="E22" s="79"/>
      <c r="F22" s="79"/>
      <c r="G22" s="79"/>
    </row>
    <row r="23" spans="1:7" hidden="1" x14ac:dyDescent="0.2">
      <c r="A23" s="79"/>
      <c r="B23" s="79"/>
      <c r="C23" s="79"/>
      <c r="D23" s="79"/>
      <c r="E23" s="79"/>
      <c r="F23" s="79"/>
      <c r="G23" s="79"/>
    </row>
    <row r="24" spans="1:7" hidden="1" x14ac:dyDescent="0.2">
      <c r="A24" s="79"/>
      <c r="B24" s="79"/>
      <c r="C24" s="79"/>
      <c r="D24" s="79"/>
      <c r="E24" s="79"/>
      <c r="F24" s="79"/>
      <c r="G24" s="79"/>
    </row>
    <row r="25" spans="1:7" hidden="1" x14ac:dyDescent="0.2">
      <c r="A25" s="79"/>
      <c r="B25" s="79"/>
      <c r="C25" s="79"/>
      <c r="D25" s="79"/>
      <c r="E25" s="79"/>
      <c r="F25" s="79"/>
      <c r="G25" s="79"/>
    </row>
    <row r="26" spans="1:7" hidden="1" x14ac:dyDescent="0.2">
      <c r="A26" s="79"/>
      <c r="B26" s="79"/>
      <c r="C26" s="79"/>
      <c r="D26" s="79"/>
      <c r="E26" s="79"/>
      <c r="F26" s="79"/>
      <c r="G26" s="79"/>
    </row>
    <row r="27" spans="1:7" hidden="1" x14ac:dyDescent="0.2">
      <c r="A27" s="79"/>
      <c r="B27" s="79"/>
      <c r="C27" s="79"/>
      <c r="D27" s="79"/>
      <c r="E27" s="79"/>
      <c r="F27" s="79"/>
      <c r="G27" s="79"/>
    </row>
    <row r="28" spans="1:7" hidden="1" x14ac:dyDescent="0.2">
      <c r="A28" s="79"/>
      <c r="B28" s="79"/>
      <c r="C28" s="79"/>
      <c r="D28" s="79"/>
      <c r="E28" s="79"/>
      <c r="F28" s="79"/>
      <c r="G28" s="79"/>
    </row>
    <row r="29" spans="1:7" hidden="1" x14ac:dyDescent="0.2">
      <c r="A29" s="79"/>
      <c r="B29" s="79"/>
      <c r="C29" s="79"/>
      <c r="D29" s="79"/>
      <c r="E29" s="79"/>
      <c r="F29" s="79"/>
      <c r="G29" s="79"/>
    </row>
    <row r="30" spans="1:7" hidden="1" x14ac:dyDescent="0.2">
      <c r="A30" s="79"/>
      <c r="B30" s="79"/>
      <c r="C30" s="79"/>
      <c r="D30" s="79"/>
      <c r="E30" s="79"/>
      <c r="F30" s="79"/>
      <c r="G30" s="79"/>
    </row>
    <row r="31" spans="1:7" hidden="1" x14ac:dyDescent="0.2">
      <c r="A31" s="79"/>
      <c r="B31" s="79"/>
      <c r="C31" s="79"/>
      <c r="D31" s="79"/>
      <c r="E31" s="79"/>
      <c r="F31" s="79"/>
      <c r="G31" s="79"/>
    </row>
    <row r="32" spans="1:7" hidden="1" x14ac:dyDescent="0.2">
      <c r="A32" s="79"/>
      <c r="B32" s="79"/>
      <c r="C32" s="79"/>
      <c r="D32" s="79"/>
      <c r="E32" s="79"/>
      <c r="F32" s="79"/>
      <c r="G32" s="79"/>
    </row>
    <row r="33" spans="1:7" hidden="1" x14ac:dyDescent="0.2">
      <c r="A33" s="79"/>
      <c r="B33" s="79"/>
      <c r="C33" s="79"/>
      <c r="D33" s="79"/>
      <c r="E33" s="79"/>
      <c r="F33" s="79"/>
      <c r="G33" s="79"/>
    </row>
    <row r="34" spans="1:7" hidden="1" x14ac:dyDescent="0.2">
      <c r="A34" s="79"/>
      <c r="B34" s="79"/>
      <c r="C34" s="79"/>
      <c r="D34" s="79"/>
      <c r="E34" s="79"/>
      <c r="F34" s="79"/>
      <c r="G34" s="79"/>
    </row>
    <row r="35" spans="1:7" hidden="1" x14ac:dyDescent="0.2">
      <c r="A35" s="79"/>
      <c r="B35" s="79"/>
      <c r="C35" s="79"/>
      <c r="D35" s="79"/>
      <c r="E35" s="79"/>
      <c r="F35" s="79"/>
      <c r="G35" s="79"/>
    </row>
    <row r="36" spans="1:7" hidden="1" x14ac:dyDescent="0.2">
      <c r="A36" s="79"/>
      <c r="B36" s="79"/>
      <c r="C36" s="79"/>
      <c r="D36" s="79"/>
      <c r="E36" s="79"/>
      <c r="F36" s="79"/>
      <c r="G36" s="79"/>
    </row>
    <row r="37" spans="1:7" hidden="1" x14ac:dyDescent="0.2">
      <c r="A37" s="79"/>
      <c r="B37" s="79"/>
      <c r="C37" s="79"/>
      <c r="D37" s="79"/>
      <c r="E37" s="79"/>
      <c r="F37" s="79"/>
      <c r="G37" s="79"/>
    </row>
    <row r="38" spans="1:7" hidden="1" x14ac:dyDescent="0.2">
      <c r="A38" s="79"/>
      <c r="B38" s="79"/>
      <c r="C38" s="79"/>
      <c r="D38" s="79"/>
      <c r="E38" s="79"/>
      <c r="F38" s="79"/>
      <c r="G38" s="79"/>
    </row>
    <row r="39" spans="1:7" hidden="1" x14ac:dyDescent="0.2">
      <c r="A39" s="79"/>
      <c r="B39" s="79"/>
      <c r="C39" s="79"/>
      <c r="D39" s="79"/>
      <c r="E39" s="79"/>
      <c r="F39" s="79"/>
      <c r="G39" s="79"/>
    </row>
    <row r="40" spans="1:7" hidden="1" x14ac:dyDescent="0.2">
      <c r="A40" s="79"/>
      <c r="B40" s="79"/>
      <c r="C40" s="79"/>
      <c r="D40" s="79"/>
      <c r="E40" s="79"/>
      <c r="F40" s="79"/>
      <c r="G40" s="79"/>
    </row>
    <row r="41" spans="1:7" hidden="1" x14ac:dyDescent="0.2">
      <c r="A41" s="79"/>
      <c r="B41" s="79"/>
      <c r="C41" s="79"/>
      <c r="D41" s="79"/>
      <c r="E41" s="79"/>
      <c r="F41" s="79"/>
      <c r="G41" s="79"/>
    </row>
    <row r="42" spans="1:7" hidden="1" x14ac:dyDescent="0.2">
      <c r="A42" s="79"/>
      <c r="B42" s="79"/>
      <c r="C42" s="79"/>
      <c r="D42" s="79"/>
      <c r="E42" s="79"/>
      <c r="F42" s="79"/>
      <c r="G42" s="79"/>
    </row>
    <row r="43" spans="1:7" hidden="1" x14ac:dyDescent="0.2">
      <c r="A43" s="79"/>
      <c r="B43" s="79"/>
      <c r="C43" s="79"/>
      <c r="D43" s="79"/>
      <c r="E43" s="79"/>
      <c r="F43" s="79"/>
      <c r="G43" s="79"/>
    </row>
    <row r="44" spans="1:7" hidden="1" x14ac:dyDescent="0.2">
      <c r="A44" s="79"/>
      <c r="B44" s="79"/>
      <c r="C44" s="79"/>
      <c r="D44" s="79"/>
      <c r="E44" s="79"/>
      <c r="F44" s="79"/>
      <c r="G44" s="79"/>
    </row>
    <row r="45" spans="1:7" hidden="1" x14ac:dyDescent="0.2">
      <c r="A45" s="79"/>
      <c r="B45" s="79"/>
      <c r="C45" s="79"/>
      <c r="D45" s="79"/>
      <c r="E45" s="79"/>
      <c r="F45" s="79"/>
      <c r="G45" s="79"/>
    </row>
    <row r="46" spans="1:7" hidden="1" x14ac:dyDescent="0.2">
      <c r="A46" s="79"/>
      <c r="B46" s="79"/>
      <c r="C46" s="79"/>
      <c r="D46" s="79"/>
      <c r="E46" s="79"/>
      <c r="F46" s="79"/>
      <c r="G46" s="79"/>
    </row>
    <row r="47" spans="1:7" hidden="1" x14ac:dyDescent="0.2">
      <c r="A47" s="79"/>
      <c r="B47" s="79"/>
      <c r="C47" s="79"/>
      <c r="D47" s="79"/>
      <c r="E47" s="79"/>
      <c r="F47" s="79"/>
      <c r="G47" s="79"/>
    </row>
    <row r="48" spans="1:7" hidden="1" x14ac:dyDescent="0.2">
      <c r="A48" s="79"/>
      <c r="B48" s="79"/>
      <c r="C48" s="79"/>
      <c r="D48" s="79"/>
      <c r="E48" s="79"/>
      <c r="F48" s="79"/>
      <c r="G48" s="79"/>
    </row>
    <row r="49" spans="1:7" hidden="1" x14ac:dyDescent="0.2">
      <c r="A49" s="79"/>
      <c r="B49" s="79"/>
      <c r="C49" s="79"/>
      <c r="D49" s="79"/>
      <c r="E49" s="79"/>
      <c r="F49" s="79"/>
      <c r="G49" s="79"/>
    </row>
    <row r="50" spans="1:7" hidden="1" x14ac:dyDescent="0.2">
      <c r="A50" s="79"/>
      <c r="B50" s="79"/>
      <c r="C50" s="79"/>
      <c r="D50" s="79"/>
      <c r="E50" s="79"/>
      <c r="F50" s="79"/>
      <c r="G50" s="79"/>
    </row>
    <row r="51" spans="1:7" hidden="1" x14ac:dyDescent="0.2">
      <c r="A51" s="79"/>
      <c r="B51" s="79"/>
      <c r="C51" s="79"/>
      <c r="D51" s="79"/>
      <c r="E51" s="79"/>
      <c r="F51" s="79"/>
      <c r="G51" s="79"/>
    </row>
    <row r="52" spans="1:7" hidden="1" x14ac:dyDescent="0.2">
      <c r="A52" s="79"/>
      <c r="B52" s="79"/>
      <c r="C52" s="79"/>
      <c r="D52" s="79"/>
      <c r="E52" s="79"/>
      <c r="F52" s="79"/>
      <c r="G52" s="79"/>
    </row>
    <row r="53" spans="1:7" hidden="1" x14ac:dyDescent="0.2">
      <c r="A53" s="79"/>
      <c r="B53" s="79"/>
      <c r="C53" s="79"/>
      <c r="D53" s="79"/>
      <c r="E53" s="79"/>
      <c r="F53" s="79"/>
      <c r="G53" s="79"/>
    </row>
    <row r="54" spans="1:7" hidden="1" x14ac:dyDescent="0.2">
      <c r="A54" s="79"/>
      <c r="B54" s="79"/>
      <c r="C54" s="79"/>
      <c r="D54" s="79"/>
      <c r="E54" s="79"/>
      <c r="F54" s="79"/>
      <c r="G54" s="79"/>
    </row>
    <row r="55" spans="1:7" hidden="1" x14ac:dyDescent="0.2">
      <c r="A55" s="79"/>
      <c r="B55" s="79"/>
      <c r="C55" s="79"/>
      <c r="D55" s="79"/>
      <c r="E55" s="79"/>
      <c r="F55" s="79"/>
      <c r="G55" s="79"/>
    </row>
    <row r="56" spans="1:7" hidden="1" x14ac:dyDescent="0.2">
      <c r="A56" s="79"/>
      <c r="B56" s="79"/>
      <c r="C56" s="79"/>
      <c r="D56" s="79"/>
      <c r="E56" s="79"/>
      <c r="F56" s="79"/>
      <c r="G56" s="79"/>
    </row>
    <row r="57" spans="1:7" hidden="1" x14ac:dyDescent="0.2">
      <c r="A57" s="79"/>
      <c r="B57" s="79"/>
      <c r="C57" s="79"/>
      <c r="D57" s="79"/>
      <c r="E57" s="79"/>
      <c r="F57" s="79"/>
      <c r="G57" s="79"/>
    </row>
    <row r="58" spans="1:7" hidden="1" x14ac:dyDescent="0.2">
      <c r="A58" s="79"/>
      <c r="B58" s="79"/>
      <c r="C58" s="79"/>
      <c r="D58" s="79"/>
      <c r="E58" s="79"/>
      <c r="F58" s="79"/>
      <c r="G58" s="79"/>
    </row>
    <row r="59" spans="1:7" hidden="1" x14ac:dyDescent="0.2">
      <c r="A59" s="45"/>
      <c r="B59" s="45"/>
      <c r="C59" s="45"/>
      <c r="D59" s="45"/>
      <c r="E59" s="45"/>
      <c r="F59" s="45"/>
      <c r="G59" s="45"/>
    </row>
    <row r="60" spans="1:7" hidden="1" x14ac:dyDescent="0.2">
      <c r="A60" s="45"/>
      <c r="B60" s="45"/>
      <c r="C60" s="45"/>
      <c r="D60" s="45"/>
      <c r="E60" s="45"/>
      <c r="F60" s="45"/>
      <c r="G60" s="45"/>
    </row>
    <row r="61" spans="1:7" hidden="1" x14ac:dyDescent="0.2">
      <c r="A61" s="45"/>
      <c r="B61" s="45"/>
      <c r="C61" s="45"/>
      <c r="D61" s="45"/>
      <c r="E61" s="45"/>
      <c r="F61" s="45"/>
      <c r="G61" s="45"/>
    </row>
    <row r="62" spans="1:7" hidden="1" x14ac:dyDescent="0.2">
      <c r="A62" s="45"/>
      <c r="B62" s="45"/>
      <c r="C62" s="45"/>
      <c r="D62" s="45"/>
      <c r="E62" s="45"/>
      <c r="F62" s="45"/>
      <c r="G62" s="45"/>
    </row>
    <row r="63" spans="1:7" x14ac:dyDescent="0.2">
      <c r="A63" s="45"/>
      <c r="B63" s="45"/>
      <c r="C63" s="45"/>
      <c r="D63" s="45"/>
      <c r="E63" s="45"/>
      <c r="F63" s="45"/>
      <c r="G63" s="45"/>
    </row>
    <row r="64" spans="1:7" x14ac:dyDescent="0.2">
      <c r="A64" s="45"/>
      <c r="B64" s="45"/>
      <c r="C64" s="45"/>
      <c r="D64" s="45"/>
      <c r="E64" s="45"/>
      <c r="F64" s="45"/>
      <c r="G64" s="45"/>
    </row>
    <row r="65" spans="1:7" x14ac:dyDescent="0.2">
      <c r="A65" s="45"/>
      <c r="B65" s="45"/>
      <c r="C65" s="45"/>
      <c r="D65" s="45"/>
      <c r="E65" s="45"/>
      <c r="F65" s="45"/>
      <c r="G65" s="45"/>
    </row>
    <row r="66" spans="1:7" x14ac:dyDescent="0.2">
      <c r="A66" s="45"/>
      <c r="B66" s="45"/>
      <c r="C66" s="45"/>
      <c r="D66" s="45"/>
      <c r="E66" s="45"/>
      <c r="F66" s="45"/>
      <c r="G66" s="45"/>
    </row>
    <row r="67" spans="1:7" x14ac:dyDescent="0.2">
      <c r="A67" s="45"/>
      <c r="B67" s="45"/>
      <c r="C67" s="45"/>
      <c r="D67" s="45"/>
      <c r="E67" s="45"/>
      <c r="F67" s="45"/>
      <c r="G67" s="45"/>
    </row>
    <row r="68" spans="1:7" x14ac:dyDescent="0.2">
      <c r="A68" s="45"/>
      <c r="B68" s="45"/>
      <c r="C68" s="45"/>
      <c r="D68" s="45"/>
      <c r="E68" s="45"/>
      <c r="F68" s="45"/>
      <c r="G68" s="45"/>
    </row>
    <row r="69" spans="1:7" x14ac:dyDescent="0.2">
      <c r="A69" s="45"/>
      <c r="B69" s="45"/>
      <c r="C69" s="45"/>
      <c r="D69" s="45"/>
      <c r="E69" s="45"/>
      <c r="F69" s="45"/>
      <c r="G69" s="45"/>
    </row>
    <row r="70" spans="1:7" x14ac:dyDescent="0.2">
      <c r="A70" s="45"/>
      <c r="B70" s="45"/>
      <c r="C70" s="45"/>
      <c r="D70" s="45"/>
      <c r="E70" s="45"/>
      <c r="F70" s="45"/>
      <c r="G70" s="45"/>
    </row>
    <row r="71" spans="1:7" x14ac:dyDescent="0.2">
      <c r="A71" s="45"/>
      <c r="B71" s="45"/>
      <c r="C71" s="45"/>
      <c r="D71" s="45"/>
      <c r="E71" s="45"/>
      <c r="F71" s="45"/>
      <c r="G71" s="45"/>
    </row>
    <row r="72" spans="1:7" x14ac:dyDescent="0.2">
      <c r="A72" s="45"/>
      <c r="B72" s="45"/>
      <c r="C72" s="45"/>
      <c r="D72" s="45"/>
      <c r="E72" s="45"/>
      <c r="F72" s="45"/>
      <c r="G72" s="45"/>
    </row>
    <row r="73" spans="1:7" x14ac:dyDescent="0.2">
      <c r="A73" s="45"/>
      <c r="B73" s="45"/>
      <c r="C73" s="45"/>
      <c r="D73" s="45"/>
      <c r="E73" s="45"/>
      <c r="F73" s="45"/>
      <c r="G73" s="45"/>
    </row>
    <row r="74" spans="1:7" x14ac:dyDescent="0.2">
      <c r="A74" s="45"/>
      <c r="B74" s="45"/>
      <c r="C74" s="45"/>
      <c r="D74" s="45"/>
      <c r="E74" s="45"/>
      <c r="F74" s="45"/>
      <c r="G74" s="45"/>
    </row>
    <row r="75" spans="1:7" x14ac:dyDescent="0.2">
      <c r="A75" s="45"/>
      <c r="B75" s="45"/>
      <c r="C75" s="45"/>
      <c r="D75" s="45"/>
      <c r="E75" s="45"/>
      <c r="F75" s="45"/>
      <c r="G75" s="45"/>
    </row>
    <row r="76" spans="1:7" x14ac:dyDescent="0.2">
      <c r="A76" s="45"/>
      <c r="B76" s="45"/>
      <c r="C76" s="45"/>
      <c r="D76" s="45"/>
      <c r="E76" s="45"/>
      <c r="F76" s="45"/>
      <c r="G76" s="45"/>
    </row>
    <row r="77" spans="1:7" x14ac:dyDescent="0.2">
      <c r="A77" s="45"/>
      <c r="B77" s="45"/>
      <c r="C77" s="45"/>
      <c r="D77" s="45"/>
      <c r="E77" s="45"/>
      <c r="F77" s="45"/>
      <c r="G77" s="45"/>
    </row>
    <row r="78" spans="1:7" x14ac:dyDescent="0.2">
      <c r="A78" s="45"/>
      <c r="B78" s="45"/>
      <c r="C78" s="45"/>
      <c r="D78" s="45"/>
      <c r="E78" s="45"/>
      <c r="F78" s="45"/>
      <c r="G78" s="45"/>
    </row>
    <row r="79" spans="1:7" x14ac:dyDescent="0.2">
      <c r="A79" s="45"/>
      <c r="B79" s="45"/>
      <c r="C79" s="45"/>
      <c r="D79" s="45"/>
      <c r="E79" s="45"/>
      <c r="F79" s="45"/>
      <c r="G79" s="45"/>
    </row>
    <row r="80" spans="1:7" x14ac:dyDescent="0.2">
      <c r="A80" s="45"/>
      <c r="B80" s="45"/>
      <c r="C80" s="45"/>
      <c r="D80" s="45"/>
      <c r="E80" s="45"/>
      <c r="F80" s="45"/>
      <c r="G80" s="45"/>
    </row>
    <row r="81" spans="1:7" x14ac:dyDescent="0.2">
      <c r="A81" s="45"/>
      <c r="B81" s="45"/>
      <c r="C81" s="45"/>
      <c r="D81" s="45"/>
      <c r="E81" s="45"/>
      <c r="F81" s="45"/>
      <c r="G81" s="45"/>
    </row>
    <row r="82" spans="1:7" x14ac:dyDescent="0.2">
      <c r="A82" s="45"/>
      <c r="B82" s="45"/>
      <c r="C82" s="45"/>
      <c r="D82" s="45"/>
      <c r="E82" s="45"/>
      <c r="F82" s="45"/>
      <c r="G82" s="45"/>
    </row>
    <row r="83" spans="1:7" x14ac:dyDescent="0.2">
      <c r="A83" s="45"/>
      <c r="B83" s="45"/>
      <c r="C83" s="45"/>
      <c r="D83" s="45"/>
      <c r="E83" s="45"/>
      <c r="F83" s="45"/>
      <c r="G83" s="45"/>
    </row>
    <row r="84" spans="1:7" x14ac:dyDescent="0.2">
      <c r="A84" s="45"/>
      <c r="B84" s="45"/>
      <c r="C84" s="45"/>
      <c r="D84" s="45"/>
      <c r="E84" s="45"/>
      <c r="F84" s="45"/>
      <c r="G84" s="45"/>
    </row>
    <row r="85" spans="1:7" x14ac:dyDescent="0.2">
      <c r="A85" s="45"/>
      <c r="B85" s="45"/>
      <c r="C85" s="45"/>
      <c r="D85" s="45"/>
      <c r="E85" s="45"/>
      <c r="F85" s="45"/>
      <c r="G85" s="45"/>
    </row>
    <row r="86" spans="1:7" x14ac:dyDescent="0.2">
      <c r="A86" s="45"/>
      <c r="B86" s="45"/>
      <c r="C86" s="45"/>
      <c r="D86" s="45"/>
      <c r="E86" s="45"/>
      <c r="F86" s="45"/>
      <c r="G86" s="45"/>
    </row>
    <row r="87" spans="1:7" x14ac:dyDescent="0.2">
      <c r="A87" s="45"/>
      <c r="B87" s="45"/>
      <c r="C87" s="45"/>
      <c r="D87" s="45"/>
      <c r="E87" s="45"/>
      <c r="F87" s="45"/>
      <c r="G87" s="45"/>
    </row>
    <row r="88" spans="1:7" x14ac:dyDescent="0.2">
      <c r="A88" s="45"/>
      <c r="B88" s="45"/>
      <c r="C88" s="45"/>
      <c r="D88" s="45"/>
      <c r="E88" s="45"/>
      <c r="F88" s="45"/>
      <c r="G88" s="45"/>
    </row>
    <row r="89" spans="1:7" x14ac:dyDescent="0.2">
      <c r="A89" s="45"/>
      <c r="B89" s="45"/>
      <c r="C89" s="45"/>
      <c r="D89" s="45"/>
      <c r="E89" s="45"/>
      <c r="F89" s="45"/>
      <c r="G89" s="45"/>
    </row>
    <row r="90" spans="1:7" x14ac:dyDescent="0.2">
      <c r="A90" s="45"/>
      <c r="B90" s="45"/>
      <c r="C90" s="45"/>
      <c r="D90" s="45"/>
      <c r="E90" s="45"/>
      <c r="F90" s="45"/>
      <c r="G90" s="45"/>
    </row>
    <row r="91" spans="1:7" x14ac:dyDescent="0.2">
      <c r="A91" s="45"/>
      <c r="B91" s="45"/>
      <c r="C91" s="45"/>
      <c r="D91" s="45"/>
      <c r="E91" s="45"/>
      <c r="F91" s="45"/>
      <c r="G91" s="45"/>
    </row>
    <row r="92" spans="1:7" x14ac:dyDescent="0.2">
      <c r="A92" s="45"/>
      <c r="B92" s="45"/>
      <c r="C92" s="45"/>
      <c r="D92" s="45"/>
      <c r="E92" s="45"/>
      <c r="F92" s="45"/>
      <c r="G92" s="45"/>
    </row>
    <row r="93" spans="1:7" x14ac:dyDescent="0.2">
      <c r="A93" s="45"/>
      <c r="B93" s="45"/>
      <c r="C93" s="45"/>
      <c r="D93" s="45"/>
      <c r="E93" s="45"/>
      <c r="F93" s="45"/>
      <c r="G93" s="45"/>
    </row>
    <row r="94" spans="1:7" x14ac:dyDescent="0.2">
      <c r="A94" s="45"/>
      <c r="B94" s="45"/>
      <c r="C94" s="45"/>
      <c r="D94" s="45"/>
      <c r="E94" s="45"/>
      <c r="F94" s="45"/>
      <c r="G94" s="45"/>
    </row>
    <row r="95" spans="1:7" x14ac:dyDescent="0.2">
      <c r="A95" s="45"/>
      <c r="B95" s="45"/>
      <c r="C95" s="45"/>
      <c r="D95" s="45"/>
      <c r="E95" s="45"/>
      <c r="F95" s="45"/>
      <c r="G95" s="45"/>
    </row>
    <row r="96" spans="1:7" x14ac:dyDescent="0.2">
      <c r="A96" s="45"/>
      <c r="B96" s="45"/>
      <c r="C96" s="45"/>
      <c r="D96" s="45"/>
      <c r="E96" s="45"/>
      <c r="F96" s="45"/>
      <c r="G96" s="45"/>
    </row>
    <row r="97" spans="1:7" x14ac:dyDescent="0.2">
      <c r="A97" s="45"/>
      <c r="B97" s="45"/>
      <c r="C97" s="45"/>
      <c r="D97" s="45"/>
      <c r="E97" s="45"/>
      <c r="F97" s="45"/>
      <c r="G97" s="45"/>
    </row>
    <row r="98" spans="1:7" x14ac:dyDescent="0.2">
      <c r="A98" s="45"/>
      <c r="B98" s="45"/>
      <c r="C98" s="45"/>
      <c r="D98" s="45"/>
      <c r="E98" s="45"/>
      <c r="F98" s="45"/>
      <c r="G98" s="45"/>
    </row>
    <row r="99" spans="1:7" x14ac:dyDescent="0.2">
      <c r="A99" s="45"/>
      <c r="B99" s="45"/>
      <c r="C99" s="45"/>
      <c r="D99" s="45"/>
      <c r="E99" s="45"/>
      <c r="F99" s="45"/>
      <c r="G99" s="45"/>
    </row>
    <row r="100" spans="1:7" x14ac:dyDescent="0.2">
      <c r="A100" s="45"/>
      <c r="B100" s="45"/>
      <c r="C100" s="45"/>
      <c r="D100" s="45"/>
      <c r="E100" s="45"/>
      <c r="F100" s="45"/>
      <c r="G100" s="45"/>
    </row>
    <row r="101" spans="1:7" x14ac:dyDescent="0.2">
      <c r="A101" s="45"/>
      <c r="B101" s="45"/>
      <c r="C101" s="45"/>
      <c r="D101" s="45"/>
      <c r="E101" s="45"/>
      <c r="F101" s="45"/>
      <c r="G101" s="45"/>
    </row>
    <row r="102" spans="1:7" x14ac:dyDescent="0.2">
      <c r="A102" s="45"/>
      <c r="B102" s="45"/>
      <c r="C102" s="45"/>
      <c r="D102" s="45"/>
      <c r="E102" s="45"/>
      <c r="F102" s="45"/>
      <c r="G102" s="45"/>
    </row>
    <row r="103" spans="1:7" x14ac:dyDescent="0.2">
      <c r="A103" s="45"/>
      <c r="B103" s="45"/>
      <c r="C103" s="45"/>
      <c r="D103" s="45"/>
      <c r="E103" s="45"/>
      <c r="F103" s="45"/>
      <c r="G103" s="45"/>
    </row>
    <row r="104" spans="1:7" x14ac:dyDescent="0.2">
      <c r="A104" s="45"/>
      <c r="B104" s="45"/>
      <c r="C104" s="45"/>
      <c r="D104" s="45"/>
      <c r="E104" s="45"/>
      <c r="F104" s="45"/>
      <c r="G104" s="45"/>
    </row>
    <row r="105" spans="1:7" x14ac:dyDescent="0.2">
      <c r="A105" s="45"/>
      <c r="B105" s="45"/>
      <c r="C105" s="45"/>
      <c r="D105" s="45"/>
      <c r="E105" s="45"/>
      <c r="F105" s="45"/>
      <c r="G105" s="45"/>
    </row>
    <row r="106" spans="1:7" x14ac:dyDescent="0.2">
      <c r="A106" s="45"/>
      <c r="B106" s="45"/>
      <c r="C106" s="45"/>
      <c r="D106" s="45"/>
      <c r="E106" s="45"/>
      <c r="F106" s="45"/>
      <c r="G106" s="45"/>
    </row>
    <row r="107" spans="1:7" x14ac:dyDescent="0.2">
      <c r="A107" s="45"/>
      <c r="B107" s="45"/>
      <c r="C107" s="45"/>
      <c r="D107" s="45"/>
      <c r="E107" s="45"/>
      <c r="F107" s="45"/>
      <c r="G107" s="45"/>
    </row>
    <row r="108" spans="1:7" x14ac:dyDescent="0.2">
      <c r="A108" s="45"/>
      <c r="B108" s="45"/>
      <c r="C108" s="45"/>
      <c r="D108" s="45"/>
      <c r="E108" s="45"/>
      <c r="F108" s="45"/>
      <c r="G108" s="45"/>
    </row>
    <row r="109" spans="1:7" x14ac:dyDescent="0.2">
      <c r="A109" s="45"/>
      <c r="B109" s="45"/>
      <c r="C109" s="45"/>
      <c r="D109" s="45"/>
      <c r="E109" s="45"/>
      <c r="F109" s="45"/>
      <c r="G109" s="45"/>
    </row>
    <row r="110" spans="1:7" x14ac:dyDescent="0.2">
      <c r="A110" s="45"/>
      <c r="B110" s="45"/>
      <c r="C110" s="45"/>
      <c r="D110" s="45"/>
      <c r="E110" s="45"/>
      <c r="F110" s="45"/>
      <c r="G110" s="45"/>
    </row>
    <row r="111" spans="1:7" x14ac:dyDescent="0.2">
      <c r="A111" s="45"/>
      <c r="B111" s="45"/>
      <c r="C111" s="45"/>
      <c r="D111" s="45"/>
      <c r="E111" s="45"/>
      <c r="F111" s="45"/>
      <c r="G111" s="45"/>
    </row>
    <row r="112" spans="1:7" x14ac:dyDescent="0.2">
      <c r="A112" s="45"/>
      <c r="B112" s="45"/>
      <c r="C112" s="45"/>
      <c r="D112" s="45"/>
      <c r="E112" s="45"/>
      <c r="F112" s="45"/>
      <c r="G112" s="45"/>
    </row>
    <row r="113" spans="1:7" x14ac:dyDescent="0.2">
      <c r="A113" s="45"/>
      <c r="B113" s="45"/>
      <c r="C113" s="45"/>
      <c r="D113" s="45"/>
      <c r="E113" s="45"/>
      <c r="F113" s="45"/>
      <c r="G113" s="45"/>
    </row>
    <row r="114" spans="1:7" x14ac:dyDescent="0.2">
      <c r="A114" s="45"/>
      <c r="B114" s="45"/>
      <c r="C114" s="45"/>
      <c r="D114" s="45"/>
      <c r="E114" s="45"/>
      <c r="F114" s="45"/>
      <c r="G114" s="45"/>
    </row>
    <row r="115" spans="1:7" x14ac:dyDescent="0.2">
      <c r="A115" s="45"/>
      <c r="B115" s="45"/>
      <c r="C115" s="45"/>
      <c r="D115" s="45"/>
      <c r="E115" s="45"/>
      <c r="F115" s="45"/>
      <c r="G115" s="45"/>
    </row>
    <row r="116" spans="1:7" x14ac:dyDescent="0.2">
      <c r="A116" s="45"/>
      <c r="B116" s="45"/>
      <c r="C116" s="45"/>
      <c r="D116" s="45"/>
      <c r="E116" s="45"/>
      <c r="F116" s="45"/>
      <c r="G116" s="45"/>
    </row>
    <row r="117" spans="1:7" x14ac:dyDescent="0.2">
      <c r="A117" s="45"/>
      <c r="B117" s="45"/>
      <c r="C117" s="45"/>
      <c r="D117" s="45"/>
      <c r="E117" s="45"/>
      <c r="F117" s="45"/>
      <c r="G117" s="45"/>
    </row>
    <row r="118" spans="1:7" x14ac:dyDescent="0.2">
      <c r="A118" s="45"/>
      <c r="B118" s="45"/>
      <c r="C118" s="45"/>
      <c r="D118" s="45"/>
      <c r="E118" s="45"/>
      <c r="F118" s="45"/>
      <c r="G118" s="45"/>
    </row>
    <row r="119" spans="1:7" x14ac:dyDescent="0.2">
      <c r="A119" s="45"/>
      <c r="B119" s="45"/>
      <c r="C119" s="45"/>
      <c r="D119" s="45"/>
      <c r="E119" s="45"/>
      <c r="F119" s="45"/>
      <c r="G119" s="45"/>
    </row>
    <row r="120" spans="1:7" x14ac:dyDescent="0.2">
      <c r="A120" s="45"/>
      <c r="B120" s="45"/>
      <c r="C120" s="45"/>
      <c r="D120" s="45"/>
      <c r="E120" s="45"/>
      <c r="F120" s="45"/>
      <c r="G120" s="45"/>
    </row>
    <row r="121" spans="1:7" x14ac:dyDescent="0.2">
      <c r="A121" s="45"/>
      <c r="B121" s="45"/>
      <c r="C121" s="45"/>
      <c r="D121" s="45"/>
      <c r="E121" s="45"/>
      <c r="F121" s="45"/>
      <c r="G121" s="45"/>
    </row>
    <row r="122" spans="1:7" x14ac:dyDescent="0.2">
      <c r="A122" s="45"/>
      <c r="B122" s="45"/>
      <c r="C122" s="45"/>
      <c r="D122" s="45"/>
      <c r="E122" s="45"/>
      <c r="F122" s="45"/>
      <c r="G122" s="45"/>
    </row>
    <row r="123" spans="1:7" x14ac:dyDescent="0.2">
      <c r="A123" s="45"/>
      <c r="B123" s="45"/>
      <c r="C123" s="45"/>
      <c r="D123" s="45"/>
      <c r="E123" s="45"/>
      <c r="F123" s="45"/>
      <c r="G123" s="45"/>
    </row>
    <row r="124" spans="1:7" x14ac:dyDescent="0.2">
      <c r="A124" s="45"/>
      <c r="B124" s="45"/>
      <c r="C124" s="45"/>
      <c r="D124" s="45"/>
      <c r="E124" s="45"/>
      <c r="F124" s="45"/>
      <c r="G124" s="45"/>
    </row>
    <row r="125" spans="1:7" x14ac:dyDescent="0.2">
      <c r="A125" s="45"/>
      <c r="B125" s="45"/>
      <c r="C125" s="45"/>
      <c r="D125" s="45"/>
      <c r="E125" s="45"/>
      <c r="F125" s="45"/>
      <c r="G125" s="45"/>
    </row>
    <row r="126" spans="1:7" x14ac:dyDescent="0.2">
      <c r="A126" s="45"/>
      <c r="B126" s="45"/>
      <c r="C126" s="45"/>
      <c r="D126" s="45"/>
      <c r="E126" s="45"/>
      <c r="F126" s="45"/>
      <c r="G126" s="45"/>
    </row>
    <row r="127" spans="1:7" x14ac:dyDescent="0.2">
      <c r="A127" s="45"/>
      <c r="B127" s="45"/>
      <c r="C127" s="45"/>
      <c r="D127" s="45"/>
      <c r="E127" s="45"/>
      <c r="F127" s="45"/>
      <c r="G127" s="45"/>
    </row>
    <row r="128" spans="1:7" x14ac:dyDescent="0.2">
      <c r="A128" s="45"/>
      <c r="B128" s="45"/>
      <c r="C128" s="45"/>
      <c r="D128" s="45"/>
      <c r="E128" s="45"/>
      <c r="F128" s="45"/>
      <c r="G128" s="45"/>
    </row>
    <row r="129" spans="1:7" x14ac:dyDescent="0.2">
      <c r="A129" s="45"/>
      <c r="B129" s="45"/>
      <c r="C129" s="45"/>
      <c r="D129" s="45"/>
      <c r="E129" s="45"/>
      <c r="F129" s="45"/>
      <c r="G129" s="45"/>
    </row>
    <row r="130" spans="1:7" x14ac:dyDescent="0.2">
      <c r="A130" s="45"/>
      <c r="B130" s="45"/>
      <c r="C130" s="45"/>
      <c r="D130" s="45"/>
      <c r="E130" s="45"/>
      <c r="F130" s="45"/>
      <c r="G130" s="45"/>
    </row>
    <row r="131" spans="1:7" x14ac:dyDescent="0.2">
      <c r="A131" s="45"/>
      <c r="B131" s="45"/>
      <c r="C131" s="45"/>
      <c r="D131" s="45"/>
      <c r="E131" s="45"/>
      <c r="F131" s="45"/>
      <c r="G131" s="45"/>
    </row>
    <row r="132" spans="1:7" x14ac:dyDescent="0.2">
      <c r="A132" s="45"/>
      <c r="B132" s="45"/>
      <c r="C132" s="45"/>
      <c r="D132" s="45"/>
      <c r="E132" s="45"/>
      <c r="F132" s="45"/>
      <c r="G132" s="45"/>
    </row>
    <row r="133" spans="1:7" x14ac:dyDescent="0.2">
      <c r="A133" s="45"/>
      <c r="B133" s="45"/>
      <c r="C133" s="45"/>
      <c r="D133" s="45"/>
      <c r="E133" s="45"/>
      <c r="F133" s="45"/>
      <c r="G133" s="45"/>
    </row>
    <row r="134" spans="1:7" x14ac:dyDescent="0.2">
      <c r="A134" s="45"/>
      <c r="B134" s="45"/>
      <c r="C134" s="45"/>
      <c r="D134" s="45"/>
      <c r="E134" s="45"/>
      <c r="F134" s="45"/>
      <c r="G134" s="45"/>
    </row>
    <row r="135" spans="1:7" x14ac:dyDescent="0.2">
      <c r="A135" s="45"/>
      <c r="B135" s="45"/>
      <c r="C135" s="45"/>
      <c r="D135" s="45"/>
      <c r="E135" s="45"/>
      <c r="F135" s="45"/>
      <c r="G135" s="45"/>
    </row>
    <row r="136" spans="1:7" x14ac:dyDescent="0.2">
      <c r="A136" s="45"/>
      <c r="B136" s="45"/>
      <c r="C136" s="45"/>
      <c r="D136" s="45"/>
      <c r="E136" s="45"/>
      <c r="F136" s="45"/>
      <c r="G136" s="45"/>
    </row>
    <row r="137" spans="1:7" x14ac:dyDescent="0.2">
      <c r="A137" s="45"/>
      <c r="B137" s="45"/>
      <c r="C137" s="45"/>
      <c r="D137" s="45"/>
      <c r="E137" s="45"/>
      <c r="F137" s="45"/>
      <c r="G137" s="45"/>
    </row>
    <row r="138" spans="1:7" x14ac:dyDescent="0.2">
      <c r="A138" s="45"/>
      <c r="B138" s="45"/>
      <c r="C138" s="45"/>
      <c r="D138" s="45"/>
      <c r="E138" s="45"/>
      <c r="F138" s="45"/>
      <c r="G138" s="45"/>
    </row>
    <row r="139" spans="1:7" x14ac:dyDescent="0.2">
      <c r="A139" s="45"/>
      <c r="B139" s="45"/>
      <c r="C139" s="45"/>
      <c r="D139" s="45"/>
      <c r="E139" s="45"/>
      <c r="F139" s="45"/>
      <c r="G139" s="45"/>
    </row>
    <row r="140" spans="1:7" x14ac:dyDescent="0.2">
      <c r="A140" s="45"/>
      <c r="B140" s="45"/>
      <c r="C140" s="45"/>
      <c r="D140" s="45"/>
      <c r="E140" s="45"/>
      <c r="F140" s="45"/>
      <c r="G140" s="45"/>
    </row>
    <row r="141" spans="1:7" x14ac:dyDescent="0.2">
      <c r="A141" s="45"/>
      <c r="B141" s="45"/>
      <c r="C141" s="45"/>
      <c r="D141" s="45"/>
      <c r="E141" s="45"/>
      <c r="F141" s="45"/>
      <c r="G141" s="45"/>
    </row>
    <row r="142" spans="1:7" x14ac:dyDescent="0.2">
      <c r="A142" s="45"/>
      <c r="B142" s="45"/>
      <c r="C142" s="45"/>
      <c r="D142" s="45"/>
      <c r="E142" s="45"/>
      <c r="F142" s="45"/>
      <c r="G142" s="45"/>
    </row>
    <row r="143" spans="1:7" x14ac:dyDescent="0.2">
      <c r="A143" s="45"/>
      <c r="B143" s="45"/>
      <c r="C143" s="45"/>
      <c r="D143" s="45"/>
      <c r="E143" s="45"/>
      <c r="F143" s="45"/>
      <c r="G143" s="45"/>
    </row>
    <row r="144" spans="1:7" x14ac:dyDescent="0.2">
      <c r="A144" s="45"/>
      <c r="B144" s="45"/>
      <c r="C144" s="45"/>
      <c r="D144" s="45"/>
      <c r="E144" s="45"/>
      <c r="F144" s="45"/>
      <c r="G144" s="45"/>
    </row>
    <row r="145" spans="1:7" x14ac:dyDescent="0.2">
      <c r="A145" s="45"/>
      <c r="B145" s="45"/>
      <c r="C145" s="45"/>
      <c r="D145" s="45"/>
      <c r="E145" s="45"/>
      <c r="F145" s="45"/>
      <c r="G145" s="45"/>
    </row>
    <row r="146" spans="1:7" x14ac:dyDescent="0.2">
      <c r="A146" s="45"/>
      <c r="B146" s="45"/>
      <c r="C146" s="45"/>
      <c r="D146" s="45"/>
      <c r="E146" s="45"/>
      <c r="F146" s="45"/>
      <c r="G146" s="45"/>
    </row>
    <row r="147" spans="1:7" x14ac:dyDescent="0.2">
      <c r="A147" s="45"/>
      <c r="B147" s="45"/>
      <c r="C147" s="45"/>
      <c r="D147" s="45"/>
      <c r="E147" s="45"/>
      <c r="F147" s="45"/>
      <c r="G147" s="45"/>
    </row>
    <row r="148" spans="1:7" x14ac:dyDescent="0.2">
      <c r="A148" s="45"/>
      <c r="B148" s="45"/>
      <c r="C148" s="45"/>
      <c r="D148" s="45"/>
      <c r="E148" s="45"/>
      <c r="F148" s="45"/>
      <c r="G148" s="45"/>
    </row>
    <row r="149" spans="1:7" x14ac:dyDescent="0.2">
      <c r="A149" s="45"/>
      <c r="B149" s="45"/>
      <c r="C149" s="45"/>
      <c r="D149" s="45"/>
      <c r="E149" s="45"/>
      <c r="F149" s="45"/>
      <c r="G149" s="45"/>
    </row>
    <row r="150" spans="1:7" x14ac:dyDescent="0.2">
      <c r="A150" s="45"/>
      <c r="B150" s="45"/>
      <c r="C150" s="45"/>
      <c r="D150" s="45"/>
      <c r="E150" s="45"/>
      <c r="F150" s="45"/>
      <c r="G150" s="45"/>
    </row>
    <row r="151" spans="1:7" x14ac:dyDescent="0.2">
      <c r="A151" s="45"/>
      <c r="B151" s="45"/>
      <c r="C151" s="45"/>
      <c r="D151" s="45"/>
      <c r="E151" s="45"/>
      <c r="F151" s="45"/>
      <c r="G151" s="45"/>
    </row>
    <row r="152" spans="1:7" x14ac:dyDescent="0.2">
      <c r="A152" s="45"/>
      <c r="B152" s="45"/>
      <c r="C152" s="45"/>
      <c r="D152" s="45"/>
      <c r="E152" s="45"/>
      <c r="F152" s="45"/>
      <c r="G152" s="45"/>
    </row>
    <row r="153" spans="1:7" x14ac:dyDescent="0.2">
      <c r="A153" s="45"/>
      <c r="B153" s="45"/>
      <c r="C153" s="45"/>
      <c r="D153" s="45"/>
      <c r="E153" s="45"/>
      <c r="F153" s="45"/>
      <c r="G153" s="45"/>
    </row>
    <row r="154" spans="1:7" x14ac:dyDescent="0.2">
      <c r="A154" s="45"/>
      <c r="B154" s="45"/>
      <c r="C154" s="45"/>
      <c r="D154" s="45"/>
      <c r="E154" s="45"/>
      <c r="F154" s="45"/>
      <c r="G154" s="45"/>
    </row>
    <row r="155" spans="1:7" x14ac:dyDescent="0.2">
      <c r="A155" s="45"/>
      <c r="B155" s="45"/>
      <c r="C155" s="45"/>
      <c r="D155" s="45"/>
      <c r="E155" s="45"/>
      <c r="F155" s="45"/>
      <c r="G155" s="45"/>
    </row>
    <row r="156" spans="1:7" x14ac:dyDescent="0.2">
      <c r="A156" s="45"/>
      <c r="B156" s="45"/>
      <c r="C156" s="45"/>
      <c r="D156" s="45"/>
      <c r="E156" s="45"/>
      <c r="F156" s="45"/>
      <c r="G156" s="45"/>
    </row>
    <row r="157" spans="1:7" x14ac:dyDescent="0.2">
      <c r="A157" s="45"/>
      <c r="B157" s="45"/>
      <c r="C157" s="45"/>
      <c r="D157" s="45"/>
      <c r="E157" s="45"/>
      <c r="F157" s="45"/>
      <c r="G157" s="45"/>
    </row>
    <row r="158" spans="1:7" x14ac:dyDescent="0.2">
      <c r="A158" s="45"/>
      <c r="B158" s="45"/>
      <c r="C158" s="45"/>
      <c r="D158" s="45"/>
      <c r="E158" s="45"/>
      <c r="F158" s="45"/>
      <c r="G158" s="45"/>
    </row>
    <row r="159" spans="1:7" x14ac:dyDescent="0.2">
      <c r="A159" s="45"/>
      <c r="B159" s="45"/>
      <c r="C159" s="45"/>
      <c r="D159" s="45"/>
      <c r="E159" s="45"/>
      <c r="F159" s="45"/>
      <c r="G159" s="45"/>
    </row>
    <row r="160" spans="1:7" x14ac:dyDescent="0.2">
      <c r="A160" s="45"/>
      <c r="B160" s="45"/>
      <c r="C160" s="45"/>
      <c r="D160" s="45"/>
      <c r="E160" s="45"/>
      <c r="F160" s="45"/>
      <c r="G160" s="45"/>
    </row>
    <row r="161" spans="1:7" x14ac:dyDescent="0.2">
      <c r="A161" s="45"/>
      <c r="B161" s="45"/>
      <c r="C161" s="45"/>
      <c r="D161" s="45"/>
      <c r="E161" s="45"/>
      <c r="F161" s="45"/>
      <c r="G161" s="45"/>
    </row>
    <row r="162" spans="1:7" x14ac:dyDescent="0.2">
      <c r="A162" s="45"/>
      <c r="B162" s="45"/>
      <c r="C162" s="45"/>
      <c r="D162" s="45"/>
      <c r="E162" s="45"/>
      <c r="F162" s="45"/>
      <c r="G162" s="45"/>
    </row>
    <row r="163" spans="1:7" x14ac:dyDescent="0.2">
      <c r="A163" s="45"/>
      <c r="B163" s="45"/>
      <c r="C163" s="45"/>
      <c r="D163" s="45"/>
      <c r="E163" s="45"/>
      <c r="F163" s="45"/>
      <c r="G163" s="45"/>
    </row>
    <row r="164" spans="1:7" x14ac:dyDescent="0.2">
      <c r="A164" s="45"/>
      <c r="B164" s="45"/>
      <c r="C164" s="45"/>
      <c r="D164" s="45"/>
      <c r="E164" s="45"/>
      <c r="F164" s="45"/>
      <c r="G164" s="45"/>
    </row>
    <row r="165" spans="1:7" x14ac:dyDescent="0.2">
      <c r="A165" s="45"/>
      <c r="B165" s="45"/>
      <c r="C165" s="45"/>
      <c r="D165" s="45"/>
      <c r="E165" s="45"/>
      <c r="F165" s="45"/>
      <c r="G165" s="45"/>
    </row>
    <row r="166" spans="1:7" x14ac:dyDescent="0.2">
      <c r="A166" s="45"/>
      <c r="B166" s="45"/>
      <c r="C166" s="45"/>
      <c r="D166" s="45"/>
      <c r="E166" s="45"/>
      <c r="F166" s="45"/>
      <c r="G166" s="45"/>
    </row>
    <row r="167" spans="1:7" x14ac:dyDescent="0.2">
      <c r="A167" s="45"/>
      <c r="B167" s="45"/>
      <c r="C167" s="45"/>
      <c r="D167" s="45"/>
      <c r="E167" s="45"/>
      <c r="F167" s="45"/>
      <c r="G167" s="45"/>
    </row>
    <row r="168" spans="1:7" x14ac:dyDescent="0.2">
      <c r="A168" s="45"/>
      <c r="B168" s="45"/>
      <c r="C168" s="45"/>
      <c r="D168" s="45"/>
      <c r="E168" s="45"/>
      <c r="F168" s="45"/>
      <c r="G168" s="45"/>
    </row>
    <row r="169" spans="1:7" x14ac:dyDescent="0.2">
      <c r="A169" s="45"/>
      <c r="B169" s="45"/>
      <c r="C169" s="45"/>
      <c r="D169" s="45"/>
      <c r="E169" s="45"/>
      <c r="F169" s="45"/>
      <c r="G169" s="45"/>
    </row>
    <row r="170" spans="1:7" x14ac:dyDescent="0.2">
      <c r="A170" s="45"/>
      <c r="B170" s="45"/>
      <c r="C170" s="45"/>
      <c r="D170" s="45"/>
      <c r="E170" s="45"/>
      <c r="F170" s="45"/>
      <c r="G170" s="45"/>
    </row>
    <row r="171" spans="1:7" x14ac:dyDescent="0.2">
      <c r="A171" s="45"/>
      <c r="B171" s="45"/>
      <c r="C171" s="45"/>
      <c r="D171" s="45"/>
      <c r="E171" s="45"/>
      <c r="F171" s="45"/>
      <c r="G171" s="45"/>
    </row>
    <row r="172" spans="1:7" x14ac:dyDescent="0.2">
      <c r="A172" s="45"/>
      <c r="B172" s="45"/>
      <c r="C172" s="45"/>
      <c r="D172" s="45"/>
      <c r="E172" s="45"/>
      <c r="F172" s="45"/>
      <c r="G172" s="45"/>
    </row>
    <row r="173" spans="1:7" x14ac:dyDescent="0.2">
      <c r="A173" s="45"/>
      <c r="B173" s="45"/>
      <c r="C173" s="45"/>
      <c r="D173" s="45"/>
      <c r="E173" s="45"/>
      <c r="F173" s="45"/>
      <c r="G173" s="45"/>
    </row>
    <row r="174" spans="1:7" x14ac:dyDescent="0.2">
      <c r="A174" s="45"/>
      <c r="B174" s="45"/>
      <c r="C174" s="45"/>
      <c r="D174" s="45"/>
      <c r="E174" s="45"/>
      <c r="F174" s="45"/>
      <c r="G174" s="45"/>
    </row>
    <row r="175" spans="1:7" x14ac:dyDescent="0.2">
      <c r="A175" s="45"/>
      <c r="B175" s="45"/>
      <c r="C175" s="45"/>
      <c r="D175" s="45"/>
      <c r="E175" s="45"/>
      <c r="F175" s="45"/>
      <c r="G175" s="45"/>
    </row>
    <row r="176" spans="1:7" x14ac:dyDescent="0.2">
      <c r="A176" s="45"/>
      <c r="B176" s="45"/>
      <c r="C176" s="45"/>
      <c r="D176" s="45"/>
      <c r="E176" s="45"/>
      <c r="F176" s="45"/>
      <c r="G176" s="45"/>
    </row>
    <row r="177" spans="1:7" x14ac:dyDescent="0.2">
      <c r="A177" s="45"/>
      <c r="B177" s="45"/>
      <c r="C177" s="45"/>
      <c r="D177" s="45"/>
      <c r="E177" s="45"/>
      <c r="F177" s="45"/>
      <c r="G177" s="45"/>
    </row>
    <row r="178" spans="1:7" x14ac:dyDescent="0.2">
      <c r="A178" s="45"/>
      <c r="B178" s="45"/>
      <c r="C178" s="45"/>
      <c r="D178" s="45"/>
      <c r="E178" s="45"/>
      <c r="F178" s="45"/>
      <c r="G178" s="45"/>
    </row>
    <row r="179" spans="1:7" x14ac:dyDescent="0.2">
      <c r="A179" s="45"/>
      <c r="B179" s="45"/>
      <c r="C179" s="45"/>
      <c r="D179" s="45"/>
      <c r="E179" s="45"/>
      <c r="F179" s="45"/>
      <c r="G179" s="45"/>
    </row>
    <row r="180" spans="1:7" x14ac:dyDescent="0.2">
      <c r="A180" s="45"/>
      <c r="B180" s="45"/>
      <c r="C180" s="45"/>
      <c r="D180" s="45"/>
      <c r="E180" s="45"/>
      <c r="F180" s="45"/>
      <c r="G180" s="45"/>
    </row>
    <row r="181" spans="1:7" x14ac:dyDescent="0.2">
      <c r="A181" s="45"/>
      <c r="B181" s="45"/>
      <c r="C181" s="45"/>
      <c r="D181" s="45"/>
      <c r="E181" s="45"/>
      <c r="F181" s="45"/>
      <c r="G181" s="45"/>
    </row>
    <row r="182" spans="1:7" x14ac:dyDescent="0.2">
      <c r="A182" s="45"/>
      <c r="B182" s="45"/>
      <c r="C182" s="45"/>
      <c r="D182" s="45"/>
      <c r="E182" s="45"/>
      <c r="F182" s="45"/>
      <c r="G182" s="45"/>
    </row>
    <row r="183" spans="1:7" x14ac:dyDescent="0.2">
      <c r="A183" s="45"/>
      <c r="B183" s="45"/>
      <c r="C183" s="45"/>
      <c r="D183" s="45"/>
      <c r="E183" s="45"/>
      <c r="F183" s="45"/>
      <c r="G183" s="45"/>
    </row>
    <row r="184" spans="1:7" x14ac:dyDescent="0.2">
      <c r="A184" s="45"/>
      <c r="B184" s="45"/>
      <c r="C184" s="45"/>
      <c r="D184" s="45"/>
      <c r="E184" s="45"/>
      <c r="F184" s="45"/>
      <c r="G184" s="45"/>
    </row>
    <row r="185" spans="1:7" x14ac:dyDescent="0.2">
      <c r="A185" s="45"/>
      <c r="B185" s="45"/>
      <c r="C185" s="45"/>
      <c r="D185" s="45"/>
      <c r="E185" s="45"/>
      <c r="F185" s="45"/>
      <c r="G185" s="45"/>
    </row>
    <row r="186" spans="1:7" x14ac:dyDescent="0.2">
      <c r="A186" s="45"/>
      <c r="B186" s="45"/>
      <c r="C186" s="45"/>
      <c r="D186" s="45"/>
      <c r="E186" s="45"/>
      <c r="F186" s="45"/>
      <c r="G186" s="45"/>
    </row>
    <row r="187" spans="1:7" x14ac:dyDescent="0.2">
      <c r="A187" s="45"/>
      <c r="B187" s="45"/>
      <c r="C187" s="45"/>
      <c r="D187" s="45"/>
      <c r="E187" s="45"/>
      <c r="F187" s="45"/>
      <c r="G187" s="45"/>
    </row>
    <row r="188" spans="1:7" x14ac:dyDescent="0.2">
      <c r="A188" s="45"/>
      <c r="B188" s="45"/>
      <c r="C188" s="45"/>
      <c r="D188" s="45"/>
      <c r="E188" s="45"/>
      <c r="F188" s="45"/>
      <c r="G188" s="45"/>
    </row>
    <row r="189" spans="1:7" x14ac:dyDescent="0.2">
      <c r="A189" s="45"/>
      <c r="B189" s="45"/>
      <c r="C189" s="45"/>
      <c r="D189" s="45"/>
      <c r="E189" s="45"/>
      <c r="F189" s="45"/>
      <c r="G189" s="45"/>
    </row>
    <row r="190" spans="1:7" x14ac:dyDescent="0.2">
      <c r="A190" s="45"/>
      <c r="B190" s="45"/>
      <c r="C190" s="45"/>
      <c r="D190" s="45"/>
      <c r="E190" s="45"/>
      <c r="F190" s="45"/>
      <c r="G190" s="45"/>
    </row>
    <row r="191" spans="1:7" x14ac:dyDescent="0.2">
      <c r="A191" s="45"/>
      <c r="B191" s="45"/>
      <c r="C191" s="45"/>
      <c r="D191" s="45"/>
      <c r="E191" s="45"/>
      <c r="F191" s="45"/>
      <c r="G191" s="45"/>
    </row>
    <row r="192" spans="1:7" x14ac:dyDescent="0.2">
      <c r="A192" s="45"/>
      <c r="B192" s="45"/>
      <c r="C192" s="45"/>
      <c r="D192" s="45"/>
      <c r="E192" s="45"/>
      <c r="F192" s="45"/>
      <c r="G192" s="45"/>
    </row>
    <row r="193" spans="1:7" x14ac:dyDescent="0.2">
      <c r="A193" s="45"/>
      <c r="B193" s="45"/>
      <c r="C193" s="45"/>
      <c r="D193" s="45"/>
      <c r="E193" s="45"/>
      <c r="F193" s="45"/>
      <c r="G193" s="45"/>
    </row>
    <row r="194" spans="1:7" x14ac:dyDescent="0.2">
      <c r="A194" s="45"/>
      <c r="B194" s="45"/>
      <c r="C194" s="45"/>
      <c r="D194" s="45"/>
      <c r="E194" s="45"/>
      <c r="F194" s="45"/>
      <c r="G194" s="45"/>
    </row>
    <row r="195" spans="1:7" x14ac:dyDescent="0.2">
      <c r="A195" s="45"/>
      <c r="B195" s="45"/>
      <c r="C195" s="45"/>
      <c r="D195" s="45"/>
      <c r="E195" s="45"/>
      <c r="F195" s="45"/>
      <c r="G195" s="45"/>
    </row>
    <row r="196" spans="1:7" x14ac:dyDescent="0.2">
      <c r="A196" s="45"/>
      <c r="B196" s="45"/>
      <c r="C196" s="45"/>
      <c r="D196" s="45"/>
      <c r="E196" s="45"/>
      <c r="F196" s="45"/>
      <c r="G196" s="45"/>
    </row>
    <row r="197" spans="1:7" x14ac:dyDescent="0.2">
      <c r="A197" s="45"/>
      <c r="B197" s="45"/>
      <c r="C197" s="45"/>
      <c r="D197" s="45"/>
      <c r="E197" s="45"/>
      <c r="F197" s="45"/>
      <c r="G197" s="45"/>
    </row>
    <row r="198" spans="1:7" x14ac:dyDescent="0.2">
      <c r="A198" s="45"/>
      <c r="B198" s="45"/>
      <c r="C198" s="45"/>
      <c r="D198" s="45"/>
      <c r="E198" s="45"/>
      <c r="F198" s="45"/>
      <c r="G198" s="45"/>
    </row>
    <row r="199" spans="1:7" x14ac:dyDescent="0.2">
      <c r="A199" s="45"/>
      <c r="B199" s="45"/>
      <c r="C199" s="45"/>
      <c r="D199" s="45"/>
      <c r="E199" s="45"/>
      <c r="F199" s="45"/>
      <c r="G199" s="45"/>
    </row>
    <row r="200" spans="1:7" x14ac:dyDescent="0.2">
      <c r="A200" s="45"/>
      <c r="B200" s="45"/>
      <c r="C200" s="45"/>
      <c r="D200" s="45"/>
      <c r="E200" s="45"/>
      <c r="F200" s="45"/>
      <c r="G200" s="45"/>
    </row>
    <row r="201" spans="1:7" x14ac:dyDescent="0.2">
      <c r="A201" s="45"/>
      <c r="B201" s="45"/>
      <c r="C201" s="45"/>
      <c r="D201" s="45"/>
      <c r="E201" s="45"/>
      <c r="F201" s="45"/>
      <c r="G201" s="45"/>
    </row>
    <row r="202" spans="1:7" x14ac:dyDescent="0.2">
      <c r="A202" s="45"/>
      <c r="B202" s="45"/>
      <c r="C202" s="45"/>
      <c r="D202" s="45"/>
      <c r="E202" s="45"/>
      <c r="F202" s="45"/>
      <c r="G202" s="45"/>
    </row>
    <row r="203" spans="1:7" x14ac:dyDescent="0.2">
      <c r="A203" s="45"/>
      <c r="B203" s="45"/>
      <c r="C203" s="45"/>
      <c r="D203" s="45"/>
      <c r="E203" s="45"/>
      <c r="F203" s="45"/>
      <c r="G203" s="45"/>
    </row>
    <row r="204" spans="1:7" x14ac:dyDescent="0.2">
      <c r="A204" s="45"/>
      <c r="B204" s="45"/>
      <c r="C204" s="45"/>
      <c r="D204" s="45"/>
      <c r="E204" s="45"/>
      <c r="F204" s="45"/>
      <c r="G204" s="45"/>
    </row>
    <row r="205" spans="1:7" x14ac:dyDescent="0.2">
      <c r="A205" s="45"/>
      <c r="B205" s="45"/>
      <c r="C205" s="45"/>
      <c r="D205" s="45"/>
      <c r="E205" s="45"/>
      <c r="F205" s="45"/>
      <c r="G205" s="45"/>
    </row>
    <row r="206" spans="1:7" x14ac:dyDescent="0.2">
      <c r="A206" s="45"/>
      <c r="B206" s="45"/>
      <c r="C206" s="45"/>
      <c r="D206" s="45"/>
      <c r="E206" s="45"/>
      <c r="F206" s="45"/>
      <c r="G206" s="45"/>
    </row>
    <row r="207" spans="1:7" x14ac:dyDescent="0.2">
      <c r="A207" s="45"/>
      <c r="B207" s="45"/>
      <c r="C207" s="45"/>
      <c r="D207" s="45"/>
      <c r="E207" s="45"/>
      <c r="F207" s="45"/>
      <c r="G207" s="45"/>
    </row>
    <row r="208" spans="1:7" x14ac:dyDescent="0.2">
      <c r="A208" s="45"/>
      <c r="B208" s="45"/>
      <c r="C208" s="45"/>
      <c r="D208" s="45"/>
      <c r="E208" s="45"/>
      <c r="F208" s="45"/>
      <c r="G208" s="45"/>
    </row>
    <row r="209" spans="1:7" x14ac:dyDescent="0.2">
      <c r="A209" s="45"/>
      <c r="B209" s="45"/>
      <c r="C209" s="45"/>
      <c r="D209" s="45"/>
      <c r="E209" s="45"/>
      <c r="F209" s="45"/>
      <c r="G209" s="45"/>
    </row>
    <row r="210" spans="1:7" x14ac:dyDescent="0.2">
      <c r="A210" s="45"/>
      <c r="B210" s="45"/>
      <c r="C210" s="45"/>
      <c r="D210" s="45"/>
      <c r="E210" s="45"/>
      <c r="F210" s="45"/>
      <c r="G210" s="45"/>
    </row>
    <row r="211" spans="1:7" x14ac:dyDescent="0.2">
      <c r="A211" s="45"/>
      <c r="B211" s="45"/>
      <c r="C211" s="45"/>
      <c r="D211" s="45"/>
      <c r="E211" s="45"/>
      <c r="F211" s="45"/>
      <c r="G211" s="45"/>
    </row>
    <row r="212" spans="1:7" x14ac:dyDescent="0.2">
      <c r="A212" s="45"/>
      <c r="B212" s="45"/>
      <c r="C212" s="45"/>
      <c r="D212" s="45"/>
      <c r="E212" s="45"/>
      <c r="F212" s="45"/>
      <c r="G212" s="45"/>
    </row>
    <row r="213" spans="1:7" x14ac:dyDescent="0.2">
      <c r="A213" s="45"/>
      <c r="B213" s="45"/>
      <c r="C213" s="45"/>
      <c r="D213" s="45"/>
      <c r="E213" s="45"/>
      <c r="F213" s="45"/>
      <c r="G213" s="45"/>
    </row>
    <row r="214" spans="1:7" x14ac:dyDescent="0.2">
      <c r="A214" s="45"/>
      <c r="B214" s="45"/>
      <c r="C214" s="45"/>
      <c r="D214" s="45"/>
      <c r="E214" s="45"/>
      <c r="F214" s="45"/>
      <c r="G214" s="45"/>
    </row>
    <row r="215" spans="1:7" x14ac:dyDescent="0.2">
      <c r="A215" s="45"/>
      <c r="B215" s="45"/>
      <c r="C215" s="45"/>
      <c r="D215" s="45"/>
      <c r="E215" s="45"/>
      <c r="F215" s="45"/>
      <c r="G215" s="45"/>
    </row>
    <row r="216" spans="1:7" x14ac:dyDescent="0.2">
      <c r="A216" s="45"/>
      <c r="B216" s="45"/>
      <c r="C216" s="45"/>
      <c r="D216" s="45"/>
      <c r="E216" s="45"/>
      <c r="F216" s="45"/>
      <c r="G216" s="45"/>
    </row>
    <row r="217" spans="1:7" x14ac:dyDescent="0.2">
      <c r="A217" s="45"/>
      <c r="B217" s="45"/>
      <c r="C217" s="45"/>
      <c r="D217" s="45"/>
      <c r="E217" s="45"/>
      <c r="F217" s="45"/>
      <c r="G217" s="45"/>
    </row>
    <row r="218" spans="1:7" x14ac:dyDescent="0.2">
      <c r="A218" s="45"/>
      <c r="B218" s="45"/>
      <c r="C218" s="45"/>
      <c r="D218" s="45"/>
      <c r="E218" s="45"/>
      <c r="F218" s="45"/>
      <c r="G218" s="45"/>
    </row>
    <row r="219" spans="1:7" x14ac:dyDescent="0.2">
      <c r="A219" s="45"/>
      <c r="B219" s="45"/>
      <c r="C219" s="45"/>
      <c r="D219" s="45"/>
      <c r="E219" s="45"/>
      <c r="F219" s="45"/>
      <c r="G219" s="45"/>
    </row>
    <row r="220" spans="1:7" x14ac:dyDescent="0.2">
      <c r="A220" s="45"/>
      <c r="B220" s="45"/>
      <c r="C220" s="45"/>
      <c r="D220" s="45"/>
      <c r="E220" s="45"/>
      <c r="F220" s="45"/>
      <c r="G220" s="45"/>
    </row>
    <row r="221" spans="1:7" x14ac:dyDescent="0.2">
      <c r="A221" s="45"/>
      <c r="B221" s="45"/>
      <c r="C221" s="45"/>
      <c r="D221" s="45"/>
      <c r="E221" s="45"/>
      <c r="F221" s="45"/>
      <c r="G221" s="45"/>
    </row>
    <row r="222" spans="1:7" x14ac:dyDescent="0.2">
      <c r="A222" s="45"/>
      <c r="B222" s="45"/>
      <c r="C222" s="45"/>
      <c r="D222" s="45"/>
      <c r="E222" s="45"/>
      <c r="F222" s="45"/>
      <c r="G222" s="45"/>
    </row>
    <row r="223" spans="1:7" x14ac:dyDescent="0.2">
      <c r="A223" s="45"/>
      <c r="B223" s="45"/>
      <c r="C223" s="45"/>
      <c r="D223" s="45"/>
      <c r="E223" s="45"/>
      <c r="F223" s="45"/>
      <c r="G223" s="45"/>
    </row>
    <row r="224" spans="1:7" x14ac:dyDescent="0.2">
      <c r="A224" s="45"/>
      <c r="B224" s="45"/>
      <c r="C224" s="45"/>
      <c r="D224" s="45"/>
      <c r="E224" s="45"/>
      <c r="F224" s="45"/>
      <c r="G224" s="45"/>
    </row>
    <row r="225" spans="1:7" x14ac:dyDescent="0.2">
      <c r="A225" s="45"/>
      <c r="B225" s="45"/>
      <c r="C225" s="45"/>
      <c r="D225" s="45"/>
      <c r="E225" s="45"/>
      <c r="F225" s="45"/>
      <c r="G225" s="45"/>
    </row>
    <row r="226" spans="1:7" x14ac:dyDescent="0.2">
      <c r="A226" s="45"/>
      <c r="B226" s="45"/>
      <c r="C226" s="45"/>
      <c r="D226" s="45"/>
      <c r="E226" s="45"/>
      <c r="F226" s="45"/>
      <c r="G226" s="45"/>
    </row>
    <row r="227" spans="1:7" x14ac:dyDescent="0.2">
      <c r="A227" s="45"/>
      <c r="B227" s="45"/>
      <c r="C227" s="45"/>
      <c r="D227" s="45"/>
      <c r="E227" s="45"/>
      <c r="F227" s="45"/>
      <c r="G227" s="45"/>
    </row>
    <row r="228" spans="1:7" x14ac:dyDescent="0.2">
      <c r="A228" s="45"/>
      <c r="B228" s="45"/>
      <c r="C228" s="45"/>
      <c r="D228" s="45"/>
      <c r="E228" s="45"/>
      <c r="F228" s="45"/>
      <c r="G228" s="45"/>
    </row>
    <row r="229" spans="1:7" x14ac:dyDescent="0.2">
      <c r="A229" s="45"/>
      <c r="B229" s="45"/>
      <c r="C229" s="45"/>
      <c r="D229" s="45"/>
      <c r="E229" s="45"/>
      <c r="F229" s="45"/>
      <c r="G229" s="45"/>
    </row>
    <row r="230" spans="1:7" x14ac:dyDescent="0.2">
      <c r="A230" s="45"/>
      <c r="B230" s="45"/>
      <c r="C230" s="45"/>
      <c r="D230" s="45"/>
      <c r="E230" s="45"/>
      <c r="F230" s="45"/>
      <c r="G230" s="45"/>
    </row>
    <row r="231" spans="1:7" x14ac:dyDescent="0.2">
      <c r="A231" s="45"/>
      <c r="B231" s="45"/>
      <c r="C231" s="45"/>
      <c r="D231" s="45"/>
      <c r="E231" s="45"/>
      <c r="F231" s="45"/>
      <c r="G231" s="45"/>
    </row>
    <row r="232" spans="1:7" x14ac:dyDescent="0.2">
      <c r="A232" s="45"/>
      <c r="B232" s="45"/>
      <c r="C232" s="45"/>
      <c r="D232" s="45"/>
      <c r="E232" s="45"/>
      <c r="F232" s="45"/>
      <c r="G232" s="45"/>
    </row>
    <row r="233" spans="1:7" x14ac:dyDescent="0.2">
      <c r="A233" s="45"/>
      <c r="B233" s="45"/>
      <c r="C233" s="45"/>
      <c r="D233" s="45"/>
      <c r="E233" s="45"/>
      <c r="F233" s="45"/>
      <c r="G233" s="45"/>
    </row>
    <row r="234" spans="1:7" x14ac:dyDescent="0.2">
      <c r="A234" s="45"/>
      <c r="B234" s="45"/>
      <c r="C234" s="45"/>
      <c r="D234" s="45"/>
      <c r="E234" s="45"/>
      <c r="F234" s="45"/>
      <c r="G234" s="45"/>
    </row>
    <row r="235" spans="1:7" x14ac:dyDescent="0.2">
      <c r="A235" s="45"/>
      <c r="B235" s="45"/>
      <c r="C235" s="45"/>
      <c r="D235" s="45"/>
      <c r="E235" s="45"/>
      <c r="F235" s="45"/>
      <c r="G235" s="45"/>
    </row>
    <row r="236" spans="1:7" x14ac:dyDescent="0.2">
      <c r="A236" s="45"/>
      <c r="B236" s="45"/>
      <c r="C236" s="45"/>
      <c r="D236" s="45"/>
      <c r="E236" s="45"/>
      <c r="F236" s="45"/>
      <c r="G236" s="45"/>
    </row>
    <row r="237" spans="1:7" x14ac:dyDescent="0.2">
      <c r="A237" s="45"/>
      <c r="B237" s="45"/>
      <c r="C237" s="45"/>
      <c r="D237" s="45"/>
      <c r="E237" s="45"/>
      <c r="F237" s="45"/>
      <c r="G237" s="45"/>
    </row>
    <row r="238" spans="1:7" x14ac:dyDescent="0.2">
      <c r="A238" s="45"/>
      <c r="B238" s="45"/>
      <c r="C238" s="45"/>
      <c r="D238" s="45"/>
      <c r="E238" s="45"/>
      <c r="F238" s="45"/>
      <c r="G238" s="45"/>
    </row>
    <row r="239" spans="1:7" x14ac:dyDescent="0.2">
      <c r="A239" s="45"/>
      <c r="B239" s="45"/>
      <c r="C239" s="45"/>
      <c r="D239" s="45"/>
      <c r="E239" s="45"/>
      <c r="F239" s="45"/>
      <c r="G239" s="45"/>
    </row>
    <row r="240" spans="1:7" x14ac:dyDescent="0.2">
      <c r="A240" s="45"/>
      <c r="B240" s="45"/>
      <c r="C240" s="45"/>
      <c r="D240" s="45"/>
      <c r="E240" s="45"/>
      <c r="F240" s="45"/>
      <c r="G240" s="45"/>
    </row>
    <row r="241" spans="1:7" x14ac:dyDescent="0.2">
      <c r="A241" s="45"/>
      <c r="B241" s="45"/>
      <c r="C241" s="45"/>
      <c r="D241" s="45"/>
      <c r="E241" s="45"/>
      <c r="F241" s="45"/>
      <c r="G241" s="45"/>
    </row>
    <row r="242" spans="1:7" x14ac:dyDescent="0.2">
      <c r="A242" s="45"/>
      <c r="B242" s="45"/>
      <c r="C242" s="45"/>
      <c r="D242" s="45"/>
      <c r="E242" s="45"/>
      <c r="F242" s="45"/>
      <c r="G242" s="45"/>
    </row>
    <row r="243" spans="1:7" x14ac:dyDescent="0.2">
      <c r="A243" s="45"/>
      <c r="B243" s="45"/>
      <c r="C243" s="45"/>
      <c r="D243" s="45"/>
      <c r="E243" s="45"/>
      <c r="F243" s="45"/>
      <c r="G243" s="45"/>
    </row>
    <row r="244" spans="1:7" x14ac:dyDescent="0.2">
      <c r="A244" s="45"/>
      <c r="B244" s="45"/>
      <c r="C244" s="45"/>
      <c r="D244" s="45"/>
      <c r="E244" s="45"/>
      <c r="F244" s="45"/>
      <c r="G244" s="45"/>
    </row>
    <row r="245" spans="1:7" x14ac:dyDescent="0.2">
      <c r="A245" s="45"/>
      <c r="B245" s="45"/>
      <c r="C245" s="45"/>
      <c r="D245" s="45"/>
      <c r="E245" s="45"/>
      <c r="F245" s="45"/>
      <c r="G245" s="45"/>
    </row>
    <row r="246" spans="1:7" x14ac:dyDescent="0.2">
      <c r="A246" s="45"/>
      <c r="B246" s="45"/>
      <c r="C246" s="45"/>
      <c r="D246" s="45"/>
      <c r="E246" s="45"/>
      <c r="F246" s="45"/>
      <c r="G246" s="45"/>
    </row>
    <row r="247" spans="1:7" x14ac:dyDescent="0.2">
      <c r="A247" s="45"/>
      <c r="B247" s="45"/>
      <c r="C247" s="45"/>
      <c r="D247" s="45"/>
      <c r="E247" s="45"/>
      <c r="F247" s="45"/>
      <c r="G247" s="45"/>
    </row>
    <row r="248" spans="1:7" x14ac:dyDescent="0.2">
      <c r="A248" s="45"/>
      <c r="B248" s="45"/>
      <c r="C248" s="45"/>
      <c r="D248" s="45"/>
      <c r="E248" s="45"/>
      <c r="F248" s="45"/>
      <c r="G248" s="45"/>
    </row>
    <row r="249" spans="1:7" x14ac:dyDescent="0.2">
      <c r="A249" s="45"/>
      <c r="B249" s="45"/>
      <c r="C249" s="45"/>
      <c r="D249" s="45"/>
      <c r="E249" s="45"/>
      <c r="F249" s="45"/>
      <c r="G249" s="45"/>
    </row>
    <row r="250" spans="1:7" x14ac:dyDescent="0.2">
      <c r="A250" s="45"/>
      <c r="B250" s="45"/>
      <c r="C250" s="45"/>
      <c r="D250" s="45"/>
      <c r="E250" s="45"/>
      <c r="F250" s="45"/>
      <c r="G250" s="45"/>
    </row>
    <row r="251" spans="1:7" x14ac:dyDescent="0.2">
      <c r="A251" s="45"/>
      <c r="B251" s="45"/>
      <c r="C251" s="45"/>
      <c r="D251" s="45"/>
      <c r="E251" s="45"/>
      <c r="F251" s="45"/>
      <c r="G251" s="45"/>
    </row>
    <row r="252" spans="1:7" x14ac:dyDescent="0.2">
      <c r="A252" s="45"/>
      <c r="B252" s="45"/>
      <c r="C252" s="45"/>
      <c r="D252" s="45"/>
      <c r="E252" s="45"/>
      <c r="F252" s="45"/>
      <c r="G252" s="45"/>
    </row>
    <row r="253" spans="1:7" x14ac:dyDescent="0.2">
      <c r="A253" s="45"/>
      <c r="B253" s="45"/>
      <c r="C253" s="45"/>
      <c r="D253" s="45"/>
      <c r="E253" s="45"/>
      <c r="F253" s="45"/>
      <c r="G253" s="45"/>
    </row>
    <row r="254" spans="1:7" x14ac:dyDescent="0.2">
      <c r="A254" s="45"/>
      <c r="B254" s="45"/>
      <c r="C254" s="45"/>
      <c r="D254" s="45"/>
      <c r="E254" s="45"/>
      <c r="F254" s="45"/>
      <c r="G254" s="45"/>
    </row>
    <row r="255" spans="1:7" x14ac:dyDescent="0.2">
      <c r="A255" s="45"/>
      <c r="B255" s="45"/>
      <c r="C255" s="45"/>
      <c r="D255" s="45"/>
      <c r="E255" s="45"/>
      <c r="F255" s="45"/>
      <c r="G255" s="45"/>
    </row>
    <row r="256" spans="1:7" x14ac:dyDescent="0.2">
      <c r="A256" s="45"/>
      <c r="B256" s="45"/>
      <c r="C256" s="45"/>
      <c r="D256" s="45"/>
      <c r="E256" s="45"/>
      <c r="F256" s="45"/>
      <c r="G256" s="45"/>
    </row>
    <row r="257" spans="1:7" x14ac:dyDescent="0.2">
      <c r="A257" s="45"/>
      <c r="B257" s="45"/>
      <c r="C257" s="45"/>
      <c r="D257" s="45"/>
      <c r="E257" s="45"/>
      <c r="F257" s="45"/>
      <c r="G257" s="45"/>
    </row>
    <row r="258" spans="1:7" x14ac:dyDescent="0.2">
      <c r="A258" s="45"/>
      <c r="B258" s="45"/>
      <c r="C258" s="45"/>
      <c r="D258" s="45"/>
      <c r="E258" s="45"/>
      <c r="F258" s="45"/>
      <c r="G258" s="45"/>
    </row>
    <row r="259" spans="1:7" x14ac:dyDescent="0.2">
      <c r="A259" s="45"/>
      <c r="B259" s="45"/>
      <c r="C259" s="45"/>
      <c r="D259" s="45"/>
      <c r="E259" s="45"/>
      <c r="F259" s="45"/>
      <c r="G259" s="45"/>
    </row>
    <row r="260" spans="1:7" x14ac:dyDescent="0.2">
      <c r="A260" s="45"/>
      <c r="B260" s="45"/>
      <c r="C260" s="45"/>
      <c r="D260" s="45"/>
      <c r="E260" s="45"/>
      <c r="F260" s="45"/>
      <c r="G260" s="45"/>
    </row>
    <row r="261" spans="1:7" x14ac:dyDescent="0.2">
      <c r="A261" s="45"/>
      <c r="B261" s="45"/>
      <c r="C261" s="45"/>
      <c r="D261" s="45"/>
      <c r="E261" s="45"/>
      <c r="F261" s="45"/>
      <c r="G261" s="45"/>
    </row>
    <row r="262" spans="1:7" x14ac:dyDescent="0.2">
      <c r="A262" s="45"/>
      <c r="B262" s="45"/>
      <c r="C262" s="45"/>
      <c r="D262" s="45"/>
      <c r="E262" s="45"/>
      <c r="F262" s="45"/>
      <c r="G262" s="45"/>
    </row>
    <row r="263" spans="1:7" x14ac:dyDescent="0.2">
      <c r="A263" s="45"/>
      <c r="B263" s="45"/>
      <c r="C263" s="45"/>
      <c r="D263" s="45"/>
      <c r="E263" s="45"/>
      <c r="F263" s="45"/>
      <c r="G263" s="45"/>
    </row>
    <row r="264" spans="1:7" x14ac:dyDescent="0.2">
      <c r="A264" s="45"/>
      <c r="B264" s="45"/>
      <c r="C264" s="45"/>
      <c r="D264" s="45"/>
      <c r="E264" s="45"/>
      <c r="F264" s="45"/>
      <c r="G264" s="45"/>
    </row>
    <row r="265" spans="1:7" x14ac:dyDescent="0.2">
      <c r="A265" s="45"/>
      <c r="B265" s="45"/>
      <c r="C265" s="45"/>
      <c r="D265" s="45"/>
      <c r="E265" s="45"/>
      <c r="F265" s="45"/>
      <c r="G265" s="45"/>
    </row>
    <row r="266" spans="1:7" x14ac:dyDescent="0.2">
      <c r="A266" s="45"/>
      <c r="B266" s="45"/>
      <c r="C266" s="45"/>
      <c r="D266" s="45"/>
      <c r="E266" s="45"/>
      <c r="F266" s="45"/>
      <c r="G266" s="45"/>
    </row>
    <row r="267" spans="1:7" x14ac:dyDescent="0.2">
      <c r="A267" s="45"/>
      <c r="B267" s="45"/>
      <c r="C267" s="45"/>
      <c r="D267" s="45"/>
      <c r="E267" s="45"/>
      <c r="F267" s="45"/>
      <c r="G267" s="45"/>
    </row>
    <row r="268" spans="1:7" x14ac:dyDescent="0.2">
      <c r="A268" s="45"/>
      <c r="B268" s="45"/>
      <c r="C268" s="45"/>
      <c r="D268" s="45"/>
      <c r="E268" s="45"/>
      <c r="F268" s="45"/>
      <c r="G268" s="45"/>
    </row>
    <row r="269" spans="1:7" x14ac:dyDescent="0.2">
      <c r="A269" s="45"/>
      <c r="B269" s="45"/>
      <c r="C269" s="45"/>
      <c r="D269" s="45"/>
      <c r="E269" s="45"/>
      <c r="F269" s="45"/>
      <c r="G269" s="45"/>
    </row>
    <row r="270" spans="1:7" x14ac:dyDescent="0.2">
      <c r="A270" s="45"/>
      <c r="B270" s="45"/>
      <c r="C270" s="45"/>
      <c r="D270" s="45"/>
      <c r="E270" s="45"/>
      <c r="F270" s="45"/>
      <c r="G270" s="45"/>
    </row>
  </sheetData>
  <mergeCells count="8">
    <mergeCell ref="A1:G1"/>
    <mergeCell ref="A2:G5"/>
    <mergeCell ref="G7:G8"/>
    <mergeCell ref="A7:A8"/>
    <mergeCell ref="B7:B8"/>
    <mergeCell ref="D7:D8"/>
    <mergeCell ref="E7:F7"/>
    <mergeCell ref="C7:C8"/>
  </mergeCells>
  <phoneticPr fontId="2" type="noConversion"/>
  <pageMargins left="0.39370078740157483" right="0.19685039370078741" top="0.78740157480314965" bottom="0.98425196850393704" header="0.51181102362204722" footer="0.51181102362204722"/>
  <pageSetup paperSize="9" scale="8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36"/>
  <sheetViews>
    <sheetView view="pageBreakPreview" zoomScale="110" zoomScaleNormal="100" zoomScaleSheetLayoutView="110" workbookViewId="0">
      <selection activeCell="A37" sqref="A37"/>
    </sheetView>
  </sheetViews>
  <sheetFormatPr defaultRowHeight="12.75" x14ac:dyDescent="0.2"/>
  <cols>
    <col min="1" max="1" width="43.42578125" style="7" customWidth="1"/>
    <col min="2" max="2" width="9.5703125" style="7" customWidth="1"/>
    <col min="3" max="3" width="13.140625" style="7" customWidth="1"/>
    <col min="4" max="4" width="28.140625" style="7" customWidth="1"/>
    <col min="5" max="16384" width="9.140625" style="7"/>
  </cols>
  <sheetData>
    <row r="1" spans="1:6" s="50" customFormat="1" ht="15.75" x14ac:dyDescent="0.2">
      <c r="A1" s="128" t="s">
        <v>224</v>
      </c>
      <c r="B1" s="128"/>
      <c r="C1" s="128"/>
      <c r="D1" s="128"/>
    </row>
    <row r="2" spans="1:6" s="50" customFormat="1" ht="15.75" x14ac:dyDescent="0.2">
      <c r="A2" s="128" t="s">
        <v>81</v>
      </c>
      <c r="B2" s="128"/>
      <c r="C2" s="128"/>
      <c r="D2" s="128"/>
    </row>
    <row r="3" spans="1:6" x14ac:dyDescent="0.2">
      <c r="A3" s="15"/>
    </row>
    <row r="4" spans="1:6" ht="25.5" x14ac:dyDescent="0.2">
      <c r="A4" s="17" t="s">
        <v>0</v>
      </c>
      <c r="B4" s="17" t="s">
        <v>41</v>
      </c>
      <c r="C4" s="17" t="s">
        <v>100</v>
      </c>
      <c r="D4" s="46" t="s">
        <v>82</v>
      </c>
    </row>
    <row r="5" spans="1:6" x14ac:dyDescent="0.2">
      <c r="A5" s="37">
        <v>1</v>
      </c>
      <c r="B5" s="37">
        <v>2</v>
      </c>
      <c r="C5" s="37">
        <v>3</v>
      </c>
      <c r="D5" s="37">
        <v>4</v>
      </c>
    </row>
    <row r="6" spans="1:6" ht="18.75" customHeight="1" x14ac:dyDescent="0.2">
      <c r="A6" s="19" t="s">
        <v>42</v>
      </c>
      <c r="B6" s="24" t="s">
        <v>174</v>
      </c>
      <c r="C6" s="22" t="s">
        <v>90</v>
      </c>
      <c r="D6" s="80"/>
    </row>
    <row r="7" spans="1:6" ht="25.5" x14ac:dyDescent="0.2">
      <c r="A7" s="19" t="s">
        <v>176</v>
      </c>
      <c r="B7" s="24" t="s">
        <v>177</v>
      </c>
      <c r="C7" s="22" t="s">
        <v>90</v>
      </c>
      <c r="D7" s="80"/>
    </row>
    <row r="8" spans="1:6" ht="25.5" x14ac:dyDescent="0.2">
      <c r="A8" s="19" t="s">
        <v>183</v>
      </c>
      <c r="B8" s="24" t="s">
        <v>178</v>
      </c>
      <c r="C8" s="22" t="s">
        <v>90</v>
      </c>
      <c r="D8" s="80"/>
    </row>
    <row r="9" spans="1:6" x14ac:dyDescent="0.2">
      <c r="A9" s="19" t="s">
        <v>83</v>
      </c>
      <c r="B9" s="24" t="s">
        <v>179</v>
      </c>
      <c r="C9" s="51" t="s">
        <v>88</v>
      </c>
      <c r="D9" s="80"/>
      <c r="F9" s="45"/>
    </row>
    <row r="10" spans="1:6" ht="25.5" x14ac:dyDescent="0.2">
      <c r="A10" s="19" t="s">
        <v>84</v>
      </c>
      <c r="B10" s="24" t="s">
        <v>180</v>
      </c>
      <c r="C10" s="51" t="s">
        <v>88</v>
      </c>
      <c r="D10" s="80"/>
      <c r="F10" s="45"/>
    </row>
    <row r="11" spans="1:6" ht="25.5" x14ac:dyDescent="0.2">
      <c r="A11" s="19" t="s">
        <v>85</v>
      </c>
      <c r="B11" s="24" t="s">
        <v>181</v>
      </c>
      <c r="C11" s="51" t="s">
        <v>88</v>
      </c>
      <c r="D11" s="79"/>
    </row>
    <row r="12" spans="1:6" ht="17.25" customHeight="1" x14ac:dyDescent="0.2">
      <c r="A12" s="19" t="s">
        <v>86</v>
      </c>
      <c r="B12" s="24" t="s">
        <v>182</v>
      </c>
      <c r="C12" s="51" t="s">
        <v>89</v>
      </c>
      <c r="D12" s="79"/>
    </row>
    <row r="13" spans="1:6" ht="16.5" customHeight="1" x14ac:dyDescent="0.2">
      <c r="A13" s="19" t="s">
        <v>87</v>
      </c>
      <c r="B13" s="24" t="s">
        <v>184</v>
      </c>
      <c r="C13" s="51" t="s">
        <v>175</v>
      </c>
      <c r="D13" s="79"/>
    </row>
    <row r="14" spans="1:6" ht="29.25" customHeight="1" x14ac:dyDescent="0.2">
      <c r="A14" s="19" t="s">
        <v>189</v>
      </c>
      <c r="B14" s="24" t="s">
        <v>185</v>
      </c>
      <c r="C14" s="51" t="s">
        <v>71</v>
      </c>
      <c r="D14" s="79"/>
    </row>
    <row r="15" spans="1:6" ht="16.5" customHeight="1" x14ac:dyDescent="0.2">
      <c r="A15" s="19" t="s">
        <v>190</v>
      </c>
      <c r="B15" s="24" t="s">
        <v>186</v>
      </c>
      <c r="C15" s="51" t="s">
        <v>71</v>
      </c>
      <c r="D15" s="79"/>
    </row>
    <row r="16" spans="1:6" ht="16.5" customHeight="1" x14ac:dyDescent="0.2">
      <c r="A16" s="19" t="s">
        <v>191</v>
      </c>
      <c r="B16" s="24" t="s">
        <v>187</v>
      </c>
      <c r="C16" s="51" t="s">
        <v>71</v>
      </c>
      <c r="D16" s="79"/>
    </row>
    <row r="17" spans="1:4" ht="16.5" customHeight="1" x14ac:dyDescent="0.2">
      <c r="A17" s="19" t="s">
        <v>192</v>
      </c>
      <c r="B17" s="24" t="s">
        <v>188</v>
      </c>
      <c r="C17" s="51" t="s">
        <v>71</v>
      </c>
      <c r="D17" s="79"/>
    </row>
    <row r="18" spans="1:4" ht="16.5" customHeight="1" x14ac:dyDescent="0.2">
      <c r="A18" s="19" t="s">
        <v>193</v>
      </c>
      <c r="B18" s="24" t="s">
        <v>188</v>
      </c>
      <c r="C18" s="51" t="s">
        <v>71</v>
      </c>
      <c r="D18" s="79"/>
    </row>
    <row r="19" spans="1:4" x14ac:dyDescent="0.2">
      <c r="A19" s="47"/>
      <c r="B19" s="48"/>
      <c r="C19" s="49"/>
      <c r="D19" s="45"/>
    </row>
    <row r="20" spans="1:4" x14ac:dyDescent="0.2">
      <c r="D20" s="97" t="s">
        <v>261</v>
      </c>
    </row>
    <row r="21" spans="1:4" ht="27" customHeight="1" x14ac:dyDescent="0.3">
      <c r="A21" s="81" t="s">
        <v>91</v>
      </c>
      <c r="B21" s="8"/>
      <c r="D21" s="101" t="s">
        <v>260</v>
      </c>
    </row>
    <row r="22" spans="1:4" ht="12" customHeight="1" x14ac:dyDescent="0.2">
      <c r="A22" s="47"/>
      <c r="B22" s="35" t="s">
        <v>238</v>
      </c>
      <c r="D22" s="35" t="s">
        <v>237</v>
      </c>
    </row>
    <row r="23" spans="1:4" ht="22.5" customHeight="1" x14ac:dyDescent="0.2">
      <c r="A23" s="82"/>
    </row>
    <row r="24" spans="1:4" x14ac:dyDescent="0.2">
      <c r="A24" s="47"/>
    </row>
    <row r="25" spans="1:4" ht="14.25" customHeight="1" x14ac:dyDescent="0.2">
      <c r="A25" s="84" t="s">
        <v>214</v>
      </c>
    </row>
    <row r="26" spans="1:4" x14ac:dyDescent="0.2">
      <c r="A26" s="84" t="s">
        <v>209</v>
      </c>
    </row>
    <row r="27" spans="1:4" x14ac:dyDescent="0.2">
      <c r="A27" s="84" t="s">
        <v>210</v>
      </c>
    </row>
    <row r="28" spans="1:4" ht="26.25" customHeight="1" x14ac:dyDescent="0.2">
      <c r="A28" s="84" t="s">
        <v>241</v>
      </c>
    </row>
    <row r="29" spans="1:4" ht="13.5" customHeight="1" x14ac:dyDescent="0.2">
      <c r="A29" s="84" t="s">
        <v>211</v>
      </c>
    </row>
    <row r="30" spans="1:4" ht="16.5" customHeight="1" x14ac:dyDescent="0.3">
      <c r="A30" s="84" t="s">
        <v>212</v>
      </c>
      <c r="B30" s="8"/>
      <c r="D30" s="101" t="s">
        <v>266</v>
      </c>
    </row>
    <row r="31" spans="1:4" x14ac:dyDescent="0.2">
      <c r="A31" s="84" t="s">
        <v>213</v>
      </c>
      <c r="B31" s="35" t="s">
        <v>238</v>
      </c>
      <c r="D31" s="35" t="s">
        <v>237</v>
      </c>
    </row>
    <row r="32" spans="1:4" ht="24" customHeight="1" x14ac:dyDescent="0.2">
      <c r="A32" s="47"/>
    </row>
    <row r="33" spans="1:4" ht="25.5" x14ac:dyDescent="0.2">
      <c r="A33" s="84" t="s">
        <v>215</v>
      </c>
      <c r="B33" s="9"/>
      <c r="D33" s="102" t="s">
        <v>263</v>
      </c>
    </row>
    <row r="34" spans="1:4" ht="29.25" customHeight="1" x14ac:dyDescent="0.2">
      <c r="B34" s="11" t="s">
        <v>238</v>
      </c>
      <c r="D34" s="83" t="s">
        <v>239</v>
      </c>
    </row>
    <row r="36" spans="1:4" x14ac:dyDescent="0.2">
      <c r="A36" s="52" t="s">
        <v>267</v>
      </c>
      <c r="B36" s="52"/>
      <c r="C36" s="52"/>
    </row>
  </sheetData>
  <mergeCells count="2">
    <mergeCell ref="A1:D1"/>
    <mergeCell ref="A2:D2"/>
  </mergeCells>
  <phoneticPr fontId="2" type="noConversion"/>
  <pageMargins left="0.78740157480314965" right="0.39370078740157483" top="0.98425196850393704" bottom="0.98425196850393704" header="0.51181102362204722" footer="0.51181102362204722"/>
  <pageSetup paperSize="9"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Раздел1</vt:lpstr>
      <vt:lpstr>Раздел2</vt:lpstr>
      <vt:lpstr>Раздел3</vt:lpstr>
      <vt:lpstr>Раздел4</vt:lpstr>
      <vt:lpstr>Раздел6</vt:lpstr>
      <vt:lpstr>Раздел7</vt:lpstr>
      <vt:lpstr>Раздел3!OLE_LINK9</vt:lpstr>
      <vt:lpstr>Раздел3!Область_печати</vt:lpstr>
      <vt:lpstr>Раздел6!Область_печати</vt:lpstr>
      <vt:lpstr>Раздел7!Область_печати</vt:lpstr>
    </vt:vector>
  </TitlesOfParts>
  <Company>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</dc:creator>
  <cp:lastModifiedBy>Жуковский Евгений Станиславович</cp:lastModifiedBy>
  <cp:lastPrinted>2021-04-29T15:21:06Z</cp:lastPrinted>
  <dcterms:created xsi:type="dcterms:W3CDTF">2005-08-11T06:54:18Z</dcterms:created>
  <dcterms:modified xsi:type="dcterms:W3CDTF">2021-05-07T08:46:27Z</dcterms:modified>
</cp:coreProperties>
</file>